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20" activeTab="1"/>
  </bookViews>
  <sheets>
    <sheet name="2023-2024" sheetId="1" r:id="rId1"/>
    <sheet name="2025-20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109" i="1" l="1"/>
  <c r="H119" i="1" l="1"/>
  <c r="I119" i="1"/>
  <c r="H88" i="1" l="1"/>
  <c r="H68" i="1" l="1"/>
  <c r="I6" i="1" l="1"/>
  <c r="H6" i="1"/>
  <c r="H5" i="1" l="1"/>
</calcChain>
</file>

<file path=xl/sharedStrings.xml><?xml version="1.0" encoding="utf-8"?>
<sst xmlns="http://schemas.openxmlformats.org/spreadsheetml/2006/main" count="522" uniqueCount="408">
  <si>
    <t>CLUB7 HOLIDAY CHENNAI BUSINESS REPORT</t>
  </si>
  <si>
    <t>SR NO</t>
  </si>
  <si>
    <t>PARTICULARS</t>
  </si>
  <si>
    <t>OBTC</t>
  </si>
  <si>
    <t>TRAVEL DATE</t>
  </si>
  <si>
    <t>GROSS AMT</t>
  </si>
  <si>
    <t>MARGIN</t>
  </si>
  <si>
    <t>MR RAJAGOPALAN X 2</t>
  </si>
  <si>
    <t>OC2000001/G03516</t>
  </si>
  <si>
    <t>MR BALAMURUGAN X 2</t>
  </si>
  <si>
    <t>DESTINATION</t>
  </si>
  <si>
    <t>AIR TICKET FOR LONDON</t>
  </si>
  <si>
    <t>BALI PACKAGE</t>
  </si>
  <si>
    <t>OM200058/B00227</t>
  </si>
  <si>
    <t>MRS AYUSHI X 3</t>
  </si>
  <si>
    <t>OM200082/AA0011</t>
  </si>
  <si>
    <t>EGYPT PACKAGE</t>
  </si>
  <si>
    <t xml:space="preserve">MR V R CHARI </t>
  </si>
  <si>
    <t>TURKEY AIR TICEKT /VISA</t>
  </si>
  <si>
    <t>MR DEESAWALA</t>
  </si>
  <si>
    <t>OM200105/AA0018</t>
  </si>
  <si>
    <t>BEST OF GERMANY - TRA</t>
  </si>
  <si>
    <t>5th Oct</t>
  </si>
  <si>
    <t>MS SUSAN MATHEW X 2</t>
  </si>
  <si>
    <t>27th May 2023</t>
  </si>
  <si>
    <t>OM200120/R03251</t>
  </si>
  <si>
    <t>MR VIJAY ANAND , SALEM MICR</t>
  </si>
  <si>
    <t>OM200131/S07707</t>
  </si>
  <si>
    <t>ECUADOR AIR TKT / TR IN</t>
  </si>
  <si>
    <t>15TH OCT 22</t>
  </si>
  <si>
    <t>MR ANURAG NAGAR X 2</t>
  </si>
  <si>
    <t>OM200141/AA0025</t>
  </si>
  <si>
    <t>DUBAI</t>
  </si>
  <si>
    <t>18TH NOV 22</t>
  </si>
  <si>
    <t xml:space="preserve">MRS SUJAYA MENON </t>
  </si>
  <si>
    <t>DUBAI AIR TICKET</t>
  </si>
  <si>
    <t>8TH OCT 22</t>
  </si>
  <si>
    <t>OM200142 S07711</t>
  </si>
  <si>
    <t>GH INDUCTION DOMESTIC TKT</t>
  </si>
  <si>
    <t>ABBAS DEESAWALA X 2 ITALY</t>
  </si>
  <si>
    <t>OM200168 R03251</t>
  </si>
  <si>
    <t>OM200171 AA0038</t>
  </si>
  <si>
    <t>domestic air tickets</t>
  </si>
  <si>
    <t>Best of Italy Trafagar</t>
  </si>
  <si>
    <t>6th Nov 22</t>
  </si>
  <si>
    <t>GH INDUCTION DM TKT NOV22</t>
  </si>
  <si>
    <t>OM200183 – R03251</t>
  </si>
  <si>
    <t>MR KISHAN MITTAL X 4</t>
  </si>
  <si>
    <t>OM200186 K05136</t>
  </si>
  <si>
    <t xml:space="preserve">Vietnam </t>
  </si>
  <si>
    <t>MRS RAMADEVI X 2</t>
  </si>
  <si>
    <t>OM200193 M04137</t>
  </si>
  <si>
    <t>Kerala hotel booking</t>
  </si>
  <si>
    <t xml:space="preserve">MRS CHITRA </t>
  </si>
  <si>
    <t>OM200194 S07743</t>
  </si>
  <si>
    <t>MR VIJAY ANAND X 2 SIN/ INS</t>
  </si>
  <si>
    <t>OM200199 V05372</t>
  </si>
  <si>
    <t>GH INDUCTION</t>
  </si>
  <si>
    <t xml:space="preserve">MR SIVARAJ X 4 </t>
  </si>
  <si>
    <t>OM200227 S07758</t>
  </si>
  <si>
    <t>MRS ANURADHA IYENGAR X 6</t>
  </si>
  <si>
    <t>OM200228 AA0052</t>
  </si>
  <si>
    <t>kashmir</t>
  </si>
  <si>
    <t>new client</t>
  </si>
  <si>
    <t>MR SANKAR X 3</t>
  </si>
  <si>
    <t>OM200239 S07766</t>
  </si>
  <si>
    <t>MR PRABHAKAR X 4</t>
  </si>
  <si>
    <t>OM200238 P00642</t>
  </si>
  <si>
    <t>THAILAND AIR TKT/VISA</t>
  </si>
  <si>
    <t>MR PALANISAMY X 2</t>
  </si>
  <si>
    <t>OM 200241 S07773</t>
  </si>
  <si>
    <t>VARANASI</t>
  </si>
  <si>
    <t>DR MARTIN GRP TO JAPAN X 50</t>
  </si>
  <si>
    <t>OM 200197 M04139</t>
  </si>
  <si>
    <t>MRS SIVAKUMARI X 2</t>
  </si>
  <si>
    <t>OM 200246 S07779</t>
  </si>
  <si>
    <t>GOLDEN TRIANGLE</t>
  </si>
  <si>
    <t>JAPAN</t>
  </si>
  <si>
    <t>UK VISA 2 PAX</t>
  </si>
  <si>
    <t>UK VISA</t>
  </si>
  <si>
    <t>JAPAN VISA 2 PAX</t>
  </si>
  <si>
    <t xml:space="preserve">GH INDUCTION </t>
  </si>
  <si>
    <t>AIR TICKET</t>
  </si>
  <si>
    <t>MR SRIDHAR X 2</t>
  </si>
  <si>
    <t>old client</t>
  </si>
  <si>
    <t>client details</t>
  </si>
  <si>
    <t>OM 200255  S07784</t>
  </si>
  <si>
    <t>MR PARI</t>
  </si>
  <si>
    <t>MR MANIKANDA PRABHU</t>
  </si>
  <si>
    <t>OM 200256 M04148</t>
  </si>
  <si>
    <t>COORG</t>
  </si>
  <si>
    <t>OM200254 – N03625</t>
  </si>
  <si>
    <t>ANDAMAN</t>
  </si>
  <si>
    <t>JAPAN VISA</t>
  </si>
  <si>
    <t>OM200262 M04149</t>
  </si>
  <si>
    <t>FRENCH VISA + TRAVEL INS</t>
  </si>
  <si>
    <t>yet to prepare</t>
  </si>
  <si>
    <t xml:space="preserve">for GH common id </t>
  </si>
  <si>
    <t>MR NAVEEN X 3</t>
  </si>
  <si>
    <t>THAILAND VISA / INSU</t>
  </si>
  <si>
    <t>MR KOSHY X 2</t>
  </si>
  <si>
    <t>TOTAL</t>
  </si>
  <si>
    <t>MR JASTASBOAZ X 2</t>
  </si>
  <si>
    <t>TRAFALGAR</t>
  </si>
  <si>
    <t>PREETHI HOME APPLIANCES</t>
  </si>
  <si>
    <t>FEB</t>
  </si>
  <si>
    <t>UNDER PROCESS</t>
  </si>
  <si>
    <t>DUBAI - 40 PAX</t>
  </si>
  <si>
    <t>MAR</t>
  </si>
  <si>
    <t>PUNNAIVANAM X 30</t>
  </si>
  <si>
    <t>THAILAND - 30 PAX</t>
  </si>
  <si>
    <t xml:space="preserve">PHILIPPINES </t>
  </si>
  <si>
    <t xml:space="preserve">MAR </t>
  </si>
  <si>
    <t>MRF PAINTS GROUP</t>
  </si>
  <si>
    <t>GOA - 39 PAX</t>
  </si>
  <si>
    <t>JAN</t>
  </si>
  <si>
    <t>MR SATISH X 5</t>
  </si>
  <si>
    <t>OM 200277 S07792</t>
  </si>
  <si>
    <t>COORG / WAYANAD</t>
  </si>
  <si>
    <t xml:space="preserve">JAPAN 2 / 2 UK </t>
  </si>
  <si>
    <t>OM200279/S07793</t>
  </si>
  <si>
    <t>TICKETING</t>
  </si>
  <si>
    <t xml:space="preserve">MR AJAY   X 5 </t>
  </si>
  <si>
    <t>MR NAGARAJAN X 2 (PITCHAI)</t>
  </si>
  <si>
    <t>OM200289 N03626</t>
  </si>
  <si>
    <t>CONFIRMED</t>
  </si>
  <si>
    <t>WE HAVE LOST THIS GROUP</t>
  </si>
  <si>
    <t>OM200301  J00073</t>
  </si>
  <si>
    <t>BEST OF TURKEY</t>
  </si>
  <si>
    <t>OM 200310 S07810</t>
  </si>
  <si>
    <t>BEST OF SWITZERLAND</t>
  </si>
  <si>
    <t>BEST OF EGYPT</t>
  </si>
  <si>
    <t xml:space="preserve">TURKEY  </t>
  </si>
  <si>
    <t>OM200308 K05146</t>
  </si>
  <si>
    <t>OM200309 R06660</t>
  </si>
  <si>
    <t>OM20029 N03627</t>
  </si>
  <si>
    <t xml:space="preserve">MRS SUJATHA X 3 </t>
  </si>
  <si>
    <t>OM200342 S07833</t>
  </si>
  <si>
    <t>USA VISA</t>
  </si>
  <si>
    <t>KUL / VIETNAM VISA</t>
  </si>
  <si>
    <t>OM200238/39 V05380/S07819</t>
  </si>
  <si>
    <t>MR SATHYANARAYANAN X 2</t>
  </si>
  <si>
    <t>MR SANTHANAM SESHADRI X 3</t>
  </si>
  <si>
    <t>USA AIR TICKETS</t>
  </si>
  <si>
    <t>MRS RAMADEVIX 2</t>
  </si>
  <si>
    <t>OM200353/M04161</t>
  </si>
  <si>
    <t>WAYANAD HOTEL BKG</t>
  </si>
  <si>
    <t>OM200350/S07688</t>
  </si>
  <si>
    <t>GH INDUSTRIES JAN / FEB</t>
  </si>
  <si>
    <t>DOMESTIC AIR TKTS</t>
  </si>
  <si>
    <t>MR JAGADISH X 2</t>
  </si>
  <si>
    <t>CAMBODIA WITH VIETN</t>
  </si>
  <si>
    <t>OM200356 N03636</t>
  </si>
  <si>
    <t>MR AJAY KESAVA R X 2</t>
  </si>
  <si>
    <t>OM200358 AA0110</t>
  </si>
  <si>
    <t>PHILIPPINES VISA</t>
  </si>
  <si>
    <t>MR SESHADRI X 3</t>
  </si>
  <si>
    <t>USA TICKEETING</t>
  </si>
  <si>
    <t>OM200350  S07688</t>
  </si>
  <si>
    <t>MR RAMACHANDRAN X 2</t>
  </si>
  <si>
    <t>OM200365 R06671</t>
  </si>
  <si>
    <t>(40000 for special services)</t>
  </si>
  <si>
    <t>MR BALAMURUGAN X 4</t>
  </si>
  <si>
    <t>OM200366 B00418</t>
  </si>
  <si>
    <t>KASHMIR</t>
  </si>
  <si>
    <t>MR SRIRAM X 4</t>
  </si>
  <si>
    <t>OM200371  R06674</t>
  </si>
  <si>
    <t>GANGTOK DARJEELING</t>
  </si>
  <si>
    <t>OM200390  AA0123</t>
  </si>
  <si>
    <t>PARIS</t>
  </si>
  <si>
    <t xml:space="preserve">MR ARVIND  X 4 </t>
  </si>
  <si>
    <t>MS GOMATHY VENKATRAMAN X 3</t>
  </si>
  <si>
    <t>OM200402  G03553</t>
  </si>
  <si>
    <t>usa visa</t>
  </si>
  <si>
    <t xml:space="preserve">USA TICKET </t>
  </si>
  <si>
    <t>MR ASOKAN MANIVELU X 3</t>
  </si>
  <si>
    <t>TRAFAL SWISS TOUR</t>
  </si>
  <si>
    <t>MRS THIRIPURASUNDARI  X 2</t>
  </si>
  <si>
    <t>OM300005 23K001</t>
  </si>
  <si>
    <t>OM300008 23A004</t>
  </si>
  <si>
    <t>OM300009 23A005</t>
  </si>
  <si>
    <t>AIR TKT / VISA / INSU</t>
  </si>
  <si>
    <t xml:space="preserve">MR SATTVA MANI X 4 </t>
  </si>
  <si>
    <t>OM300035 23S012</t>
  </si>
  <si>
    <t>8TH MAY 23</t>
  </si>
  <si>
    <t>MR SAIKRISHNAN X 4</t>
  </si>
  <si>
    <t>PHUKET WITH BKK</t>
  </si>
  <si>
    <t>29TH APRIL 23</t>
  </si>
  <si>
    <t>OM300045  23S015</t>
  </si>
  <si>
    <t>MRS PRABHA PRABHU X 3</t>
  </si>
  <si>
    <t>OM300072   23P008</t>
  </si>
  <si>
    <t>COONOOR &amp; OOTY</t>
  </si>
  <si>
    <t>10TH MAY 23</t>
  </si>
  <si>
    <t>MR RAMAN MAHADEVAN X 1</t>
  </si>
  <si>
    <t>OM300091 23R013</t>
  </si>
  <si>
    <t xml:space="preserve">USA AIR TICKET </t>
  </si>
  <si>
    <t>MR BHARATH X 9</t>
  </si>
  <si>
    <t>MR T P R RANGARAJAN X 4</t>
  </si>
  <si>
    <t>AIR TICKET - DOMESTIC</t>
  </si>
  <si>
    <t>MR CHARI</t>
  </si>
  <si>
    <t>AIR TICKET - JAPAN</t>
  </si>
  <si>
    <t>MR PRAKASH X 2</t>
  </si>
  <si>
    <t>DARJEELING GANGTOK</t>
  </si>
  <si>
    <t>27TH AUG 23</t>
  </si>
  <si>
    <t>OM300094  23B005</t>
  </si>
  <si>
    <t>16th may 23</t>
  </si>
  <si>
    <t>xxld</t>
  </si>
  <si>
    <t>OM300097  23P018</t>
  </si>
  <si>
    <t>MR R V CHARI X 2</t>
  </si>
  <si>
    <t>ALASKA CRUISE</t>
  </si>
  <si>
    <t>11TH JULY 23</t>
  </si>
  <si>
    <t>OM300121  23V008</t>
  </si>
  <si>
    <t xml:space="preserve">GH INDUCTION USA/JAPAN </t>
  </si>
  <si>
    <t>AIR TICKETS</t>
  </si>
  <si>
    <t>17TH MAY 23</t>
  </si>
  <si>
    <t>BLUESTAR THAILAND 6TH JULY</t>
  </si>
  <si>
    <t xml:space="preserve"> OM300132 23B010</t>
  </si>
  <si>
    <t xml:space="preserve">THAILAND </t>
  </si>
  <si>
    <t>6TH JULY 23</t>
  </si>
  <si>
    <t>GC00563-00</t>
  </si>
  <si>
    <t>MR GOWARTHANAN X 8</t>
  </si>
  <si>
    <t>OM300182 23A053</t>
  </si>
  <si>
    <t>SINGAPORE AIR TKTS</t>
  </si>
  <si>
    <t>29TH AUG 23</t>
  </si>
  <si>
    <t>OM300189 23G004</t>
  </si>
  <si>
    <t>MR GOWARDHANAN X 8</t>
  </si>
  <si>
    <t>SINGAPORE PACKAGE</t>
  </si>
  <si>
    <t>MR RAMAKANTH WB AIR TKT</t>
  </si>
  <si>
    <t xml:space="preserve">AMSTERDAM BUSINESS </t>
  </si>
  <si>
    <t>SALEM MICROBES</t>
  </si>
  <si>
    <t>WATERBASE INDIA LTD</t>
  </si>
  <si>
    <t>TURKEY</t>
  </si>
  <si>
    <t>MR MOOKAN X 2  (M &amp; M, TRZ)</t>
  </si>
  <si>
    <t>OM300228   23M041</t>
  </si>
  <si>
    <t>SINGAPORE &amp;  MALAYSIA</t>
  </si>
  <si>
    <t>direct payment</t>
  </si>
  <si>
    <t>2022-2023</t>
  </si>
  <si>
    <t>NEW CLIENT</t>
  </si>
  <si>
    <t>REGULAR CLIENT</t>
  </si>
  <si>
    <t>OM300194  23T010</t>
  </si>
  <si>
    <t xml:space="preserve">MR RAGHUPATHY X 3 </t>
  </si>
  <si>
    <t>MAURITIUS AIR TICKET</t>
  </si>
  <si>
    <t>MAURITIUS PACKAGE</t>
  </si>
  <si>
    <t>MR VIJAY ANAND BALI AIR TKT</t>
  </si>
  <si>
    <t>MR VIJAY ANAND EQUADOR AIRTKT</t>
  </si>
  <si>
    <t>EQUADOR AIR TICKET</t>
  </si>
  <si>
    <t>OM300293 23R060</t>
  </si>
  <si>
    <t>DR MOHANDAS</t>
  </si>
  <si>
    <t>TM310055    23M119</t>
  </si>
  <si>
    <t xml:space="preserve">SINGAPORE </t>
  </si>
  <si>
    <t>7TH NOV 23</t>
  </si>
  <si>
    <t>TM310011     23W002</t>
  </si>
  <si>
    <t xml:space="preserve">DR MRS BENJAMIN X 2 </t>
  </si>
  <si>
    <t>TM310094   23D095</t>
  </si>
  <si>
    <t>SINGAPORE</t>
  </si>
  <si>
    <t>MS SANGHAMITRA X 1</t>
  </si>
  <si>
    <t>SOUTH INDIA PACKAGE</t>
  </si>
  <si>
    <t>9TH DEC 23</t>
  </si>
  <si>
    <t>MS SRAVYA X 2</t>
  </si>
  <si>
    <t>MALDIVES</t>
  </si>
  <si>
    <t xml:space="preserve"> TM310103    23M127</t>
  </si>
  <si>
    <t>TM310105  23M129</t>
  </si>
  <si>
    <t>TM310122  23S266</t>
  </si>
  <si>
    <t>MR ASHWIN X 5</t>
  </si>
  <si>
    <t>RAJ REFRIGERATION, NELLORE X 14</t>
  </si>
  <si>
    <t>ALMATY</t>
  </si>
  <si>
    <t xml:space="preserve"> TM310194  23M150</t>
  </si>
  <si>
    <t>DR MARTIN GRP TO CHINA</t>
  </si>
  <si>
    <t>CHINA</t>
  </si>
  <si>
    <t>TM300199   23D110</t>
  </si>
  <si>
    <t>14TH JAN 24</t>
  </si>
  <si>
    <t>SRINIVASA RAO X 5</t>
  </si>
  <si>
    <t>TM300232    23S331</t>
  </si>
  <si>
    <t>BAKU</t>
  </si>
  <si>
    <t>MR PONRAJ GROUP X 30</t>
  </si>
  <si>
    <t>AUSTRALIA</t>
  </si>
  <si>
    <t>TM310152   23R100</t>
  </si>
  <si>
    <t>23R122</t>
  </si>
  <si>
    <t>TM300222</t>
  </si>
  <si>
    <t>TM300241    23P112</t>
  </si>
  <si>
    <t xml:space="preserve"> TM300242     23S336</t>
  </si>
  <si>
    <t xml:space="preserve">MR DILIPKUMAR ASHOK KUMAR X 2 </t>
  </si>
  <si>
    <t xml:space="preserve">KERALA    </t>
  </si>
  <si>
    <t>TM300054   23D134</t>
  </si>
  <si>
    <t>TM300015   23D109</t>
  </si>
  <si>
    <t>MR SAKTHI X 4</t>
  </si>
  <si>
    <t>KERALA</t>
  </si>
  <si>
    <t>TM300142  23M190</t>
  </si>
  <si>
    <t>DR MOHANDAS X 7</t>
  </si>
  <si>
    <t>TM300162   23D154</t>
  </si>
  <si>
    <t>MALAYSIA &amp; SINGAPORE</t>
  </si>
  <si>
    <t>DR NAGA PRABHU X 5</t>
  </si>
  <si>
    <t xml:space="preserve"> TM300165   23D155</t>
  </si>
  <si>
    <t>TM400072  24G001</t>
  </si>
  <si>
    <t>MR GOWARTHAN X 3</t>
  </si>
  <si>
    <t>THAILAND</t>
  </si>
  <si>
    <t>MR BHARATH X 5</t>
  </si>
  <si>
    <t>TM400125  24B007</t>
  </si>
  <si>
    <t xml:space="preserve">VISA CASES </t>
  </si>
  <si>
    <t>JAN 24- MAY 24</t>
  </si>
  <si>
    <t>MR NARAYANAN X 4</t>
  </si>
  <si>
    <t>TM400137 24G012</t>
  </si>
  <si>
    <t>BANGKOK</t>
  </si>
  <si>
    <t>MR SHANMUGANADHAN X 2</t>
  </si>
  <si>
    <t>SRILANKA</t>
  </si>
  <si>
    <t>MR SANKAR X 8</t>
  </si>
  <si>
    <t>DHARAMSHALA</t>
  </si>
  <si>
    <t>TM400204   24S066</t>
  </si>
  <si>
    <t>MR ANURAG NAGAR X 4</t>
  </si>
  <si>
    <t xml:space="preserve">MR VIJAY ANAND X 6 </t>
  </si>
  <si>
    <t xml:space="preserve">MR MOOKAN X 2 </t>
  </si>
  <si>
    <t>TC400001   24A076</t>
  </si>
  <si>
    <t>TC400002  24V010</t>
  </si>
  <si>
    <t>TM400181   24S058</t>
  </si>
  <si>
    <t>TM400209   24M039'</t>
  </si>
  <si>
    <t>VIETNAM</t>
  </si>
  <si>
    <t>S.no</t>
  </si>
  <si>
    <t xml:space="preserve">Sur Name </t>
  </si>
  <si>
    <t>Given Name</t>
  </si>
  <si>
    <t>Location</t>
  </si>
  <si>
    <t>Lead ID</t>
  </si>
  <si>
    <t>OBTC/Party Code</t>
  </si>
  <si>
    <t>NEW OBTC CODE</t>
  </si>
  <si>
    <t>Net Pay</t>
  </si>
  <si>
    <t>Selling Price</t>
  </si>
  <si>
    <t>Panayachiya Pillai</t>
  </si>
  <si>
    <t xml:space="preserve">Mookan </t>
  </si>
  <si>
    <t>Vietnam</t>
  </si>
  <si>
    <t>FI-AD-IN-36200</t>
  </si>
  <si>
    <t>TM400209</t>
  </si>
  <si>
    <t>TC400003</t>
  </si>
  <si>
    <t>24M039</t>
  </si>
  <si>
    <t>Anurag Gulabram Nagar</t>
  </si>
  <si>
    <t>Bali</t>
  </si>
  <si>
    <t>FI-AD-IN-TC36421</t>
  </si>
  <si>
    <t>TC400001</t>
  </si>
  <si>
    <t>SAME</t>
  </si>
  <si>
    <t>24A076</t>
  </si>
  <si>
    <t>Sankar</t>
  </si>
  <si>
    <t xml:space="preserve">Himachal Pradesh </t>
  </si>
  <si>
    <t>FI-AD-DO-36183</t>
  </si>
  <si>
    <t>TM400204</t>
  </si>
  <si>
    <t>TC400004</t>
  </si>
  <si>
    <t>24S066</t>
  </si>
  <si>
    <t>EASWARAMONY</t>
  </si>
  <si>
    <t>NARAYANAN</t>
  </si>
  <si>
    <t>Thailand</t>
  </si>
  <si>
    <t>FI-AD-IN-36086</t>
  </si>
  <si>
    <t>TM400137</t>
  </si>
  <si>
    <t>24G012</t>
  </si>
  <si>
    <t>INBARAJ</t>
  </si>
  <si>
    <t>SATHIES CAROL MOSES</t>
  </si>
  <si>
    <t>VZ-AD-IN-35889</t>
  </si>
  <si>
    <t>TM40009724S020</t>
  </si>
  <si>
    <t xml:space="preserve"> TC400006</t>
  </si>
  <si>
    <t>BALAKRISHNAN</t>
  </si>
  <si>
    <t>DEVAKI</t>
  </si>
  <si>
    <t>VZ-AD-IN-35925</t>
  </si>
  <si>
    <t>TM40011024D003</t>
  </si>
  <si>
    <t>TC400007</t>
  </si>
  <si>
    <t>DHANAKOTI</t>
  </si>
  <si>
    <t>VIJAY ANAND</t>
  </si>
  <si>
    <t>NETHERLAND VISA</t>
  </si>
  <si>
    <t>VZ-AD-IN-36280</t>
  </si>
  <si>
    <t>TM40021024S069</t>
  </si>
  <si>
    <t>TC400008</t>
  </si>
  <si>
    <t>MASILAMANI NADAR</t>
  </si>
  <si>
    <t>GNANAMUTHU</t>
  </si>
  <si>
    <t>Malaysia</t>
  </si>
  <si>
    <t>FI-AD-DO-35700</t>
  </si>
  <si>
    <t>TM300162</t>
  </si>
  <si>
    <t>TM400252</t>
  </si>
  <si>
    <t xml:space="preserve">MOHANDAS </t>
  </si>
  <si>
    <t>23D154</t>
  </si>
  <si>
    <t>FI-AD-DO-TC36443</t>
  </si>
  <si>
    <t>TC400002</t>
  </si>
  <si>
    <t>24V010</t>
  </si>
  <si>
    <t>TC400015   24N020</t>
  </si>
  <si>
    <t>HONGKONG</t>
  </si>
  <si>
    <t>MR SAMPATH KUMAR X 3</t>
  </si>
  <si>
    <t>MR JAGADISH X 5</t>
  </si>
  <si>
    <t>TC400021   24S091</t>
  </si>
  <si>
    <t>MR RADHAKRISHNAN X 6</t>
  </si>
  <si>
    <t>NORTHERN LIGHTS</t>
  </si>
  <si>
    <t>MRS NACHIAMMAI VEERAPPAN X 6</t>
  </si>
  <si>
    <t>MR GOPINATH X 2</t>
  </si>
  <si>
    <t>TC400040   24G027</t>
  </si>
  <si>
    <t>MAURITIUIS</t>
  </si>
  <si>
    <t>SWISS</t>
  </si>
  <si>
    <t>TC400035  24R046</t>
  </si>
  <si>
    <t>TC400026/27/28 24R037/38/39</t>
  </si>
  <si>
    <t>BLUESTAR THAILAND 23 NOV</t>
  </si>
  <si>
    <t>PATTAYA</t>
  </si>
  <si>
    <t>ALPHA BIOLOGICALS</t>
  </si>
  <si>
    <t>MR RASHID X 2</t>
  </si>
  <si>
    <t>SWITZERLAND</t>
  </si>
  <si>
    <t>EUROPE</t>
  </si>
  <si>
    <t>6TH FEB 25</t>
  </si>
  <si>
    <t xml:space="preserve">MRRASHID X 2 </t>
  </si>
  <si>
    <t>MR PONRAJ GROUP X 35</t>
  </si>
  <si>
    <t>CHAKRAPANI SATHYA AGENCIES X 12</t>
  </si>
  <si>
    <t>CHAKRAPANI VELLORE DXB X 12</t>
  </si>
  <si>
    <t>MR JOANA GONCALVES X 2</t>
  </si>
  <si>
    <t>SOUTH INDIA TOUR</t>
  </si>
  <si>
    <t>BLUESTAR</t>
  </si>
  <si>
    <t>VOLVO COACH MUMBAI</t>
  </si>
  <si>
    <t>REMARKS</t>
  </si>
  <si>
    <t>Aqua 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</si>
</sst>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1"/>
      <color theme="1"/>
      <name val="Segoe U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Segoe U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2"/>
      <color theme="1"/>
      <name val="Times New Roman"/>
      <family val="1"/>
    </font>
    <font>
      <sz val="10"/>
      <color rgb="FF444444"/>
      <name val="Times New Roman"/>
      <family val="1"/>
    </font>
    <font>
      <sz val="10.5"/>
      <color rgb="FF333333"/>
      <name val="Helvetica"/>
      <family val="2"/>
    </font>
    <font>
      <sz val="10"/>
      <color rgb="FF444444"/>
      <name val="Calibri"/>
      <family val="2"/>
      <scheme val="minor"/>
    </font>
    <font>
      <sz val="12"/>
      <color rgb="FF444444"/>
      <name val="Calibri"/>
      <family val="2"/>
      <scheme val="minor"/>
    </font>
    <font>
      <b/>
      <sz val="10"/>
      <color rgb="FF444444"/>
      <name val="Times New Roman"/>
      <family val="1"/>
    </font>
    <font>
      <sz val="10.5"/>
      <color rgb="FF333333"/>
      <name val="Arial"/>
      <family val="2"/>
    </font>
    <font>
      <sz val="12"/>
      <color rgb="FF000000"/>
      <name val="Times New Roman"/>
      <family val="1"/>
    </font>
    <font>
      <sz val="12"/>
      <color rgb="FF333333"/>
      <name val="Arial"/>
      <family val="2"/>
    </font>
    <font>
      <sz val="12"/>
      <color rgb="FF0D0D0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1" fillId="0" borderId="0" xfId="0" applyFont="1"/>
    <xf numFmtId="15" fontId="0" fillId="0" borderId="1" xfId="0" applyNumberFormat="1" applyBorder="1"/>
    <xf numFmtId="0" fontId="3" fillId="0" borderId="1" xfId="0" applyFont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vertical="center"/>
    </xf>
    <xf numFmtId="0" fontId="0" fillId="0" borderId="6" xfId="0" applyBorder="1"/>
    <xf numFmtId="0" fontId="6" fillId="0" borderId="4" xfId="0" applyFont="1" applyBorder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15" fontId="6" fillId="0" borderId="1" xfId="0" applyNumberFormat="1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vertical="center"/>
    </xf>
    <xf numFmtId="15" fontId="8" fillId="0" borderId="1" xfId="0" applyNumberFormat="1" applyFont="1" applyBorder="1"/>
    <xf numFmtId="0" fontId="8" fillId="0" borderId="1" xfId="0" applyFont="1" applyFill="1" applyBorder="1"/>
    <xf numFmtId="0" fontId="0" fillId="0" borderId="13" xfId="0" applyBorder="1"/>
    <xf numFmtId="0" fontId="0" fillId="0" borderId="14" xfId="0" applyBorder="1"/>
    <xf numFmtId="0" fontId="8" fillId="0" borderId="2" xfId="0" applyFont="1" applyBorder="1"/>
    <xf numFmtId="0" fontId="8" fillId="0" borderId="3" xfId="0" applyFont="1" applyBorder="1"/>
    <xf numFmtId="16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4" xfId="0" applyFont="1" applyBorder="1"/>
    <xf numFmtId="0" fontId="14" fillId="0" borderId="1" xfId="0" applyFont="1" applyBorder="1"/>
    <xf numFmtId="0" fontId="15" fillId="0" borderId="1" xfId="0" applyFont="1" applyBorder="1" applyAlignment="1">
      <alignment vertical="center"/>
    </xf>
    <xf numFmtId="15" fontId="14" fillId="0" borderId="1" xfId="0" applyNumberFormat="1" applyFont="1" applyBorder="1"/>
    <xf numFmtId="0" fontId="14" fillId="0" borderId="1" xfId="0" applyFont="1" applyFill="1" applyBorder="1"/>
    <xf numFmtId="0" fontId="9" fillId="0" borderId="7" xfId="0" applyFont="1" applyBorder="1" applyAlignment="1">
      <alignment vertical="center"/>
    </xf>
    <xf numFmtId="0" fontId="8" fillId="0" borderId="8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14" fillId="0" borderId="8" xfId="0" applyFont="1" applyFill="1" applyBorder="1"/>
    <xf numFmtId="0" fontId="6" fillId="0" borderId="8" xfId="0" applyFont="1" applyBorder="1"/>
    <xf numFmtId="0" fontId="0" fillId="0" borderId="8" xfId="0" applyBorder="1"/>
    <xf numFmtId="0" fontId="0" fillId="0" borderId="16" xfId="0" applyBorder="1"/>
    <xf numFmtId="0" fontId="8" fillId="0" borderId="12" xfId="0" applyFont="1" applyFill="1" applyBorder="1"/>
    <xf numFmtId="0" fontId="10" fillId="0" borderId="13" xfId="0" applyFont="1" applyBorder="1"/>
    <xf numFmtId="0" fontId="10" fillId="0" borderId="13" xfId="0" applyFont="1" applyFill="1" applyBorder="1"/>
    <xf numFmtId="0" fontId="8" fillId="0" borderId="13" xfId="0" applyFont="1" applyBorder="1"/>
    <xf numFmtId="0" fontId="16" fillId="0" borderId="13" xfId="0" applyFont="1" applyBorder="1"/>
    <xf numFmtId="0" fontId="3" fillId="0" borderId="7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/>
    <xf numFmtId="0" fontId="19" fillId="0" borderId="0" xfId="0" applyFont="1"/>
    <xf numFmtId="0" fontId="3" fillId="0" borderId="14" xfId="0" applyFont="1" applyBorder="1" applyAlignment="1">
      <alignment vertical="center"/>
    </xf>
    <xf numFmtId="3" fontId="8" fillId="0" borderId="1" xfId="0" applyNumberFormat="1" applyFont="1" applyFill="1" applyBorder="1"/>
    <xf numFmtId="0" fontId="0" fillId="0" borderId="0" xfId="0" applyAlignment="1">
      <alignment vertical="center"/>
    </xf>
    <xf numFmtId="0" fontId="8" fillId="2" borderId="4" xfId="0" applyFont="1" applyFill="1" applyBorder="1"/>
    <xf numFmtId="0" fontId="8" fillId="2" borderId="1" xfId="0" applyFont="1" applyFill="1" applyBorder="1"/>
    <xf numFmtId="0" fontId="1" fillId="2" borderId="0" xfId="0" applyFont="1" applyFill="1"/>
    <xf numFmtId="0" fontId="9" fillId="2" borderId="1" xfId="0" applyFont="1" applyFill="1" applyBorder="1" applyAlignment="1">
      <alignment vertical="center"/>
    </xf>
    <xf numFmtId="15" fontId="8" fillId="2" borderId="1" xfId="0" applyNumberFormat="1" applyFont="1" applyFill="1" applyBorder="1"/>
    <xf numFmtId="0" fontId="8" fillId="2" borderId="8" xfId="0" applyFont="1" applyFill="1" applyBorder="1"/>
    <xf numFmtId="0" fontId="8" fillId="2" borderId="0" xfId="0" applyFont="1" applyFill="1"/>
    <xf numFmtId="0" fontId="20" fillId="2" borderId="0" xfId="0" applyFont="1" applyFill="1"/>
    <xf numFmtId="0" fontId="22" fillId="2" borderId="0" xfId="0" applyFont="1" applyFill="1"/>
    <xf numFmtId="0" fontId="17" fillId="2" borderId="0" xfId="0" applyFont="1" applyFill="1"/>
    <xf numFmtId="0" fontId="20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2" fillId="0" borderId="0" xfId="0" applyFont="1"/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25"/>
  <sheetViews>
    <sheetView topLeftCell="A82" workbookViewId="0">
      <selection activeCell="C109" sqref="C109"/>
    </sheetView>
  </sheetViews>
  <sheetFormatPr defaultRowHeight="15" x14ac:dyDescent="0.25"/>
  <cols>
    <col min="4" max="4" width="29.140625" customWidth="1"/>
    <col min="5" max="5" width="21.5703125" customWidth="1"/>
    <col min="6" max="6" width="22.28515625" customWidth="1"/>
    <col min="7" max="7" width="12.5703125" customWidth="1"/>
    <col min="8" max="8" width="13.5703125" customWidth="1"/>
    <col min="9" max="9" width="10.42578125" customWidth="1"/>
    <col min="10" max="10" width="28" customWidth="1"/>
  </cols>
  <sheetData>
    <row r="1" spans="3:21" ht="16.5" thickBot="1" x14ac:dyDescent="0.3">
      <c r="M1" s="77" t="s">
        <v>316</v>
      </c>
      <c r="N1" s="78" t="s">
        <v>317</v>
      </c>
      <c r="O1" s="78" t="s">
        <v>318</v>
      </c>
      <c r="P1" s="78" t="s">
        <v>319</v>
      </c>
      <c r="Q1" s="78" t="s">
        <v>320</v>
      </c>
      <c r="R1" s="78" t="s">
        <v>321</v>
      </c>
      <c r="S1" s="78" t="s">
        <v>322</v>
      </c>
      <c r="T1" s="78" t="s">
        <v>323</v>
      </c>
      <c r="U1" s="78" t="s">
        <v>324</v>
      </c>
    </row>
    <row r="2" spans="3:21" ht="15.75" x14ac:dyDescent="0.25">
      <c r="C2" s="19"/>
      <c r="D2" s="19" t="s">
        <v>0</v>
      </c>
      <c r="E2" s="19"/>
      <c r="F2" s="19" t="s">
        <v>236</v>
      </c>
      <c r="G2" s="19"/>
      <c r="H2" s="19"/>
      <c r="I2" s="19"/>
      <c r="J2" s="19"/>
      <c r="M2" s="88">
        <v>1</v>
      </c>
      <c r="N2" s="88" t="s">
        <v>325</v>
      </c>
      <c r="O2" s="88" t="s">
        <v>326</v>
      </c>
      <c r="P2" s="88" t="s">
        <v>327</v>
      </c>
      <c r="Q2" s="88" t="s">
        <v>328</v>
      </c>
      <c r="R2" s="79" t="s">
        <v>329</v>
      </c>
      <c r="S2" s="79" t="s">
        <v>330</v>
      </c>
      <c r="T2" s="88">
        <v>627534</v>
      </c>
      <c r="U2" s="88">
        <v>723480</v>
      </c>
    </row>
    <row r="3" spans="3:21" ht="16.5" thickBot="1" x14ac:dyDescent="0.3">
      <c r="C3" s="19"/>
      <c r="D3" s="19"/>
      <c r="E3" s="19"/>
      <c r="F3" s="19"/>
      <c r="G3" s="19"/>
      <c r="H3" s="19"/>
      <c r="I3" s="19"/>
      <c r="J3" s="19"/>
      <c r="M3" s="89"/>
      <c r="N3" s="89"/>
      <c r="O3" s="89"/>
      <c r="P3" s="89"/>
      <c r="Q3" s="89"/>
      <c r="R3" s="80" t="s">
        <v>331</v>
      </c>
      <c r="S3" s="80"/>
      <c r="T3" s="89"/>
      <c r="U3" s="89"/>
    </row>
    <row r="4" spans="3:21" ht="15.75" x14ac:dyDescent="0.25">
      <c r="C4" s="25" t="s">
        <v>1</v>
      </c>
      <c r="D4" s="26" t="s">
        <v>2</v>
      </c>
      <c r="E4" s="26" t="s">
        <v>3</v>
      </c>
      <c r="F4" s="26" t="s">
        <v>10</v>
      </c>
      <c r="G4" s="26" t="s">
        <v>4</v>
      </c>
      <c r="H4" s="26" t="s">
        <v>5</v>
      </c>
      <c r="I4" s="41" t="s">
        <v>6</v>
      </c>
      <c r="J4" s="47" t="s">
        <v>85</v>
      </c>
      <c r="M4" s="88">
        <v>2</v>
      </c>
      <c r="N4" s="88"/>
      <c r="O4" s="88" t="s">
        <v>332</v>
      </c>
      <c r="P4" s="88" t="s">
        <v>333</v>
      </c>
      <c r="Q4" s="88" t="s">
        <v>334</v>
      </c>
      <c r="R4" s="79" t="s">
        <v>335</v>
      </c>
      <c r="S4" s="79" t="s">
        <v>336</v>
      </c>
      <c r="T4" s="88">
        <v>331788</v>
      </c>
      <c r="U4" s="88">
        <v>384508</v>
      </c>
    </row>
    <row r="5" spans="3:21" ht="16.5" thickBot="1" x14ac:dyDescent="0.3">
      <c r="C5" s="17">
        <v>1</v>
      </c>
      <c r="D5" s="18" t="s">
        <v>7</v>
      </c>
      <c r="E5" s="18" t="s">
        <v>8</v>
      </c>
      <c r="F5" s="18" t="s">
        <v>11</v>
      </c>
      <c r="G5" s="27">
        <v>44787</v>
      </c>
      <c r="H5" s="18">
        <f>SUM(131695*2)+(14431)</f>
        <v>277821</v>
      </c>
      <c r="I5" s="42">
        <v>14519</v>
      </c>
      <c r="J5" s="48" t="s">
        <v>63</v>
      </c>
      <c r="L5" s="2"/>
      <c r="M5" s="89"/>
      <c r="N5" s="89"/>
      <c r="O5" s="89"/>
      <c r="P5" s="89"/>
      <c r="Q5" s="89"/>
      <c r="R5" s="80" t="s">
        <v>337</v>
      </c>
      <c r="S5" s="80"/>
      <c r="T5" s="89"/>
      <c r="U5" s="89"/>
    </row>
    <row r="6" spans="3:21" ht="15.75" x14ac:dyDescent="0.25">
      <c r="C6" s="17">
        <v>2</v>
      </c>
      <c r="D6" s="18" t="s">
        <v>9</v>
      </c>
      <c r="E6" s="18" t="s">
        <v>13</v>
      </c>
      <c r="F6" s="18" t="s">
        <v>12</v>
      </c>
      <c r="G6" s="27">
        <v>44792</v>
      </c>
      <c r="H6" s="18">
        <f>SUM(246070+36000)</f>
        <v>282070</v>
      </c>
      <c r="I6" s="42">
        <f>SUM(216*80)+(10400+9800)</f>
        <v>37480</v>
      </c>
      <c r="J6" s="48" t="s">
        <v>63</v>
      </c>
      <c r="M6" s="88">
        <v>3</v>
      </c>
      <c r="N6" s="88"/>
      <c r="O6" s="88" t="s">
        <v>338</v>
      </c>
      <c r="P6" s="88" t="s">
        <v>339</v>
      </c>
      <c r="Q6" s="88" t="s">
        <v>340</v>
      </c>
      <c r="R6" s="79" t="s">
        <v>341</v>
      </c>
      <c r="S6" s="79" t="s">
        <v>342</v>
      </c>
      <c r="T6" s="88">
        <v>387059</v>
      </c>
      <c r="U6" s="88">
        <v>438213</v>
      </c>
    </row>
    <row r="7" spans="3:21" ht="16.5" thickBot="1" x14ac:dyDescent="0.3">
      <c r="C7" s="17">
        <v>3</v>
      </c>
      <c r="D7" s="18" t="s">
        <v>14</v>
      </c>
      <c r="E7" s="18" t="s">
        <v>15</v>
      </c>
      <c r="F7" s="18" t="s">
        <v>16</v>
      </c>
      <c r="G7" s="27">
        <v>44862</v>
      </c>
      <c r="H7" s="18">
        <v>280500</v>
      </c>
      <c r="I7" s="42">
        <v>43200</v>
      </c>
      <c r="J7" s="48" t="s">
        <v>63</v>
      </c>
      <c r="M7" s="89"/>
      <c r="N7" s="89"/>
      <c r="O7" s="89"/>
      <c r="P7" s="89"/>
      <c r="Q7" s="89"/>
      <c r="R7" s="80" t="s">
        <v>343</v>
      </c>
      <c r="S7" s="80"/>
      <c r="T7" s="89"/>
      <c r="U7" s="89"/>
    </row>
    <row r="8" spans="3:21" ht="15.75" x14ac:dyDescent="0.25">
      <c r="C8" s="17">
        <v>4</v>
      </c>
      <c r="D8" s="18" t="s">
        <v>17</v>
      </c>
      <c r="E8" s="18" t="s">
        <v>25</v>
      </c>
      <c r="F8" s="18" t="s">
        <v>18</v>
      </c>
      <c r="G8" s="27">
        <v>44829</v>
      </c>
      <c r="H8" s="18">
        <v>329849</v>
      </c>
      <c r="I8" s="42">
        <v>6499</v>
      </c>
      <c r="J8" s="48" t="s">
        <v>63</v>
      </c>
      <c r="M8" s="88">
        <v>4</v>
      </c>
      <c r="N8" s="88" t="s">
        <v>344</v>
      </c>
      <c r="O8" s="88" t="s">
        <v>345</v>
      </c>
      <c r="P8" s="88" t="s">
        <v>346</v>
      </c>
      <c r="Q8" s="88" t="s">
        <v>347</v>
      </c>
      <c r="R8" s="79" t="s">
        <v>348</v>
      </c>
      <c r="S8" s="79"/>
      <c r="T8" s="88">
        <v>172258</v>
      </c>
      <c r="U8" s="88">
        <v>197058</v>
      </c>
    </row>
    <row r="9" spans="3:21" ht="16.5" thickBot="1" x14ac:dyDescent="0.3">
      <c r="C9" s="17">
        <v>5</v>
      </c>
      <c r="D9" s="18" t="s">
        <v>19</v>
      </c>
      <c r="E9" s="18" t="s">
        <v>20</v>
      </c>
      <c r="F9" s="18" t="s">
        <v>21</v>
      </c>
      <c r="G9" s="28" t="s">
        <v>22</v>
      </c>
      <c r="H9" s="18">
        <v>465088</v>
      </c>
      <c r="I9" s="42">
        <v>62895</v>
      </c>
      <c r="J9" s="49" t="s">
        <v>103</v>
      </c>
      <c r="M9" s="89"/>
      <c r="N9" s="89"/>
      <c r="O9" s="89"/>
      <c r="P9" s="89"/>
      <c r="Q9" s="89"/>
      <c r="R9" s="80" t="s">
        <v>349</v>
      </c>
      <c r="S9" s="80"/>
      <c r="T9" s="89"/>
      <c r="U9" s="89"/>
    </row>
    <row r="10" spans="3:21" ht="16.5" thickBot="1" x14ac:dyDescent="0.3">
      <c r="C10" s="17">
        <v>6</v>
      </c>
      <c r="D10" s="18" t="s">
        <v>23</v>
      </c>
      <c r="E10" s="20" t="s">
        <v>129</v>
      </c>
      <c r="F10" s="20" t="s">
        <v>130</v>
      </c>
      <c r="G10" s="18" t="s">
        <v>24</v>
      </c>
      <c r="H10" s="18">
        <v>250000</v>
      </c>
      <c r="I10" s="42">
        <v>80000</v>
      </c>
      <c r="J10" s="48" t="s">
        <v>103</v>
      </c>
      <c r="M10" s="81">
        <v>5</v>
      </c>
      <c r="N10" s="80" t="s">
        <v>350</v>
      </c>
      <c r="O10" s="80" t="s">
        <v>351</v>
      </c>
      <c r="P10" s="80" t="s">
        <v>138</v>
      </c>
      <c r="Q10" s="80" t="s">
        <v>352</v>
      </c>
      <c r="R10" s="80" t="s">
        <v>353</v>
      </c>
      <c r="S10" s="80" t="s">
        <v>354</v>
      </c>
      <c r="T10" s="80">
        <v>15540</v>
      </c>
      <c r="U10" s="80">
        <v>18600</v>
      </c>
    </row>
    <row r="11" spans="3:21" ht="16.5" thickBot="1" x14ac:dyDescent="0.3">
      <c r="C11" s="17">
        <v>7</v>
      </c>
      <c r="D11" s="18" t="s">
        <v>26</v>
      </c>
      <c r="E11" s="18" t="s">
        <v>27</v>
      </c>
      <c r="F11" s="18" t="s">
        <v>28</v>
      </c>
      <c r="G11" s="18" t="s">
        <v>29</v>
      </c>
      <c r="H11" s="18">
        <v>345437</v>
      </c>
      <c r="I11" s="42">
        <v>16900</v>
      </c>
      <c r="J11" s="48" t="s">
        <v>63</v>
      </c>
      <c r="M11" s="81">
        <v>6</v>
      </c>
      <c r="N11" s="80" t="s">
        <v>355</v>
      </c>
      <c r="O11" s="80" t="s">
        <v>356</v>
      </c>
      <c r="P11" s="80" t="s">
        <v>138</v>
      </c>
      <c r="Q11" s="80" t="s">
        <v>357</v>
      </c>
      <c r="R11" s="82" t="s">
        <v>358</v>
      </c>
      <c r="S11" s="82" t="s">
        <v>359</v>
      </c>
      <c r="T11" s="80">
        <v>15540</v>
      </c>
      <c r="U11" s="80">
        <v>19100</v>
      </c>
    </row>
    <row r="12" spans="3:21" ht="16.5" thickBot="1" x14ac:dyDescent="0.3">
      <c r="C12" s="17">
        <v>8</v>
      </c>
      <c r="D12" s="18" t="s">
        <v>30</v>
      </c>
      <c r="E12" s="29" t="s">
        <v>31</v>
      </c>
      <c r="F12" s="18" t="s">
        <v>32</v>
      </c>
      <c r="G12" s="18" t="s">
        <v>33</v>
      </c>
      <c r="H12" s="18">
        <v>206162</v>
      </c>
      <c r="I12" s="42">
        <v>27651</v>
      </c>
      <c r="J12" s="49" t="s">
        <v>63</v>
      </c>
      <c r="M12" s="81">
        <v>7</v>
      </c>
      <c r="N12" s="80" t="s">
        <v>360</v>
      </c>
      <c r="O12" s="80" t="s">
        <v>361</v>
      </c>
      <c r="P12" s="80" t="s">
        <v>362</v>
      </c>
      <c r="Q12" s="80" t="s">
        <v>363</v>
      </c>
      <c r="R12" s="83" t="s">
        <v>364</v>
      </c>
      <c r="S12" s="83" t="s">
        <v>365</v>
      </c>
      <c r="T12" s="80"/>
      <c r="U12" s="80">
        <v>5418</v>
      </c>
    </row>
    <row r="13" spans="3:21" ht="15.75" x14ac:dyDescent="0.25">
      <c r="C13" s="17">
        <v>9</v>
      </c>
      <c r="D13" s="18" t="s">
        <v>34</v>
      </c>
      <c r="E13" s="29" t="s">
        <v>37</v>
      </c>
      <c r="F13" s="18" t="s">
        <v>35</v>
      </c>
      <c r="G13" s="18" t="s">
        <v>36</v>
      </c>
      <c r="H13" s="18">
        <v>34900</v>
      </c>
      <c r="I13" s="42">
        <v>3500</v>
      </c>
      <c r="J13" s="49" t="s">
        <v>63</v>
      </c>
      <c r="M13" s="88">
        <v>8</v>
      </c>
      <c r="N13" s="88" t="s">
        <v>366</v>
      </c>
      <c r="O13" s="79" t="s">
        <v>367</v>
      </c>
      <c r="P13" s="88" t="s">
        <v>368</v>
      </c>
      <c r="Q13" s="88" t="s">
        <v>369</v>
      </c>
      <c r="R13" s="79" t="s">
        <v>370</v>
      </c>
      <c r="S13" s="79" t="s">
        <v>371</v>
      </c>
      <c r="T13" s="88">
        <v>1016206</v>
      </c>
      <c r="U13" s="88">
        <v>1180952</v>
      </c>
    </row>
    <row r="14" spans="3:21" ht="16.5" thickBot="1" x14ac:dyDescent="0.3">
      <c r="C14" s="17">
        <v>10</v>
      </c>
      <c r="D14" s="18" t="s">
        <v>38</v>
      </c>
      <c r="E14" s="29" t="s">
        <v>40</v>
      </c>
      <c r="F14" s="18" t="s">
        <v>42</v>
      </c>
      <c r="G14" s="21">
        <v>44888</v>
      </c>
      <c r="H14" s="18">
        <v>88600</v>
      </c>
      <c r="I14" s="42">
        <v>9300</v>
      </c>
      <c r="J14" s="48" t="s">
        <v>63</v>
      </c>
      <c r="M14" s="89"/>
      <c r="N14" s="89"/>
      <c r="O14" s="80" t="s">
        <v>372</v>
      </c>
      <c r="P14" s="89"/>
      <c r="Q14" s="89"/>
      <c r="R14" s="80" t="s">
        <v>373</v>
      </c>
      <c r="S14" s="80"/>
      <c r="T14" s="89"/>
      <c r="U14" s="89"/>
    </row>
    <row r="15" spans="3:21" ht="15.75" x14ac:dyDescent="0.25">
      <c r="C15" s="17">
        <v>11</v>
      </c>
      <c r="D15" s="18" t="s">
        <v>39</v>
      </c>
      <c r="E15" s="29" t="s">
        <v>41</v>
      </c>
      <c r="F15" s="18" t="s">
        <v>43</v>
      </c>
      <c r="G15" s="18" t="s">
        <v>44</v>
      </c>
      <c r="H15" s="18">
        <v>505636</v>
      </c>
      <c r="I15" s="42">
        <v>58100</v>
      </c>
      <c r="J15" s="49" t="s">
        <v>103</v>
      </c>
      <c r="M15" s="88">
        <v>9</v>
      </c>
      <c r="N15" s="88" t="s">
        <v>360</v>
      </c>
      <c r="O15" s="88" t="s">
        <v>361</v>
      </c>
      <c r="P15" s="88" t="s">
        <v>339</v>
      </c>
      <c r="Q15" s="88" t="s">
        <v>374</v>
      </c>
      <c r="R15" s="79" t="s">
        <v>375</v>
      </c>
      <c r="S15" s="79"/>
      <c r="T15" s="88">
        <v>189150</v>
      </c>
      <c r="U15" s="88">
        <v>396798</v>
      </c>
    </row>
    <row r="16" spans="3:21" ht="16.5" thickBot="1" x14ac:dyDescent="0.3">
      <c r="C16" s="17">
        <v>12</v>
      </c>
      <c r="D16" s="18" t="s">
        <v>45</v>
      </c>
      <c r="E16" s="20" t="s">
        <v>46</v>
      </c>
      <c r="F16" s="18" t="s">
        <v>42</v>
      </c>
      <c r="G16" s="21">
        <v>44887</v>
      </c>
      <c r="H16" s="18">
        <v>20590</v>
      </c>
      <c r="I16" s="42">
        <v>5206</v>
      </c>
      <c r="J16" s="48" t="s">
        <v>63</v>
      </c>
      <c r="M16" s="89"/>
      <c r="N16" s="89"/>
      <c r="O16" s="89"/>
      <c r="P16" s="89"/>
      <c r="Q16" s="89"/>
      <c r="R16" s="80" t="s">
        <v>376</v>
      </c>
      <c r="S16" s="80"/>
      <c r="T16" s="89"/>
      <c r="U16" s="89"/>
    </row>
    <row r="17" spans="3:10" x14ac:dyDescent="0.25">
      <c r="C17" s="17">
        <v>13</v>
      </c>
      <c r="D17" s="22" t="s">
        <v>47</v>
      </c>
      <c r="E17" s="29" t="s">
        <v>48</v>
      </c>
      <c r="F17" s="22" t="s">
        <v>49</v>
      </c>
      <c r="G17" s="21">
        <v>44900</v>
      </c>
      <c r="H17" s="22">
        <v>388080</v>
      </c>
      <c r="I17" s="40">
        <v>71232</v>
      </c>
      <c r="J17" s="50" t="s">
        <v>84</v>
      </c>
    </row>
    <row r="18" spans="3:10" x14ac:dyDescent="0.25">
      <c r="C18" s="17">
        <v>14</v>
      </c>
      <c r="D18" s="22" t="s">
        <v>50</v>
      </c>
      <c r="E18" s="30" t="s">
        <v>51</v>
      </c>
      <c r="F18" s="22" t="s">
        <v>52</v>
      </c>
      <c r="G18" s="21">
        <v>44900</v>
      </c>
      <c r="H18" s="22">
        <v>81900</v>
      </c>
      <c r="I18" s="40">
        <v>13000</v>
      </c>
      <c r="J18" s="50" t="s">
        <v>84</v>
      </c>
    </row>
    <row r="19" spans="3:10" x14ac:dyDescent="0.25">
      <c r="C19" s="17">
        <v>15</v>
      </c>
      <c r="D19" s="22" t="s">
        <v>53</v>
      </c>
      <c r="E19" s="31" t="s">
        <v>54</v>
      </c>
      <c r="F19" s="20" t="s">
        <v>42</v>
      </c>
      <c r="G19" s="21">
        <v>44913</v>
      </c>
      <c r="H19" s="22">
        <v>42700</v>
      </c>
      <c r="I19" s="40">
        <v>8713</v>
      </c>
      <c r="J19" s="50" t="s">
        <v>84</v>
      </c>
    </row>
    <row r="20" spans="3:10" x14ac:dyDescent="0.25">
      <c r="C20" s="17">
        <v>16</v>
      </c>
      <c r="D20" s="22" t="s">
        <v>55</v>
      </c>
      <c r="E20" s="29" t="s">
        <v>56</v>
      </c>
      <c r="F20" s="20" t="s">
        <v>42</v>
      </c>
      <c r="G20" s="21">
        <v>44913</v>
      </c>
      <c r="H20" s="22">
        <v>42700</v>
      </c>
      <c r="I20" s="40">
        <v>8713</v>
      </c>
      <c r="J20" s="48" t="s">
        <v>63</v>
      </c>
    </row>
    <row r="21" spans="3:10" x14ac:dyDescent="0.25">
      <c r="C21" s="17">
        <v>17</v>
      </c>
      <c r="D21" s="22" t="s">
        <v>57</v>
      </c>
      <c r="E21" s="29" t="s">
        <v>97</v>
      </c>
      <c r="F21" s="20" t="s">
        <v>42</v>
      </c>
      <c r="G21" s="21">
        <v>44944</v>
      </c>
      <c r="H21" s="22">
        <v>23800</v>
      </c>
      <c r="I21" s="40">
        <v>6000</v>
      </c>
      <c r="J21" s="48" t="s">
        <v>63</v>
      </c>
    </row>
    <row r="22" spans="3:10" x14ac:dyDescent="0.25">
      <c r="C22" s="17">
        <v>18</v>
      </c>
      <c r="D22" s="22" t="s">
        <v>58</v>
      </c>
      <c r="E22" s="32" t="s">
        <v>59</v>
      </c>
      <c r="F22" s="20" t="s">
        <v>92</v>
      </c>
      <c r="G22" s="21">
        <v>44575</v>
      </c>
      <c r="H22" s="22">
        <v>270000</v>
      </c>
      <c r="I22" s="40">
        <v>48356</v>
      </c>
      <c r="J22" s="50" t="s">
        <v>84</v>
      </c>
    </row>
    <row r="23" spans="3:10" x14ac:dyDescent="0.25">
      <c r="C23" s="17">
        <v>19</v>
      </c>
      <c r="D23" s="22" t="s">
        <v>60</v>
      </c>
      <c r="E23" s="29" t="s">
        <v>61</v>
      </c>
      <c r="F23" s="20" t="s">
        <v>62</v>
      </c>
      <c r="G23" s="21">
        <v>44995</v>
      </c>
      <c r="H23" s="22">
        <v>300000</v>
      </c>
      <c r="I23" s="40">
        <v>66000</v>
      </c>
      <c r="J23" s="50" t="s">
        <v>84</v>
      </c>
    </row>
    <row r="24" spans="3:10" x14ac:dyDescent="0.25">
      <c r="C24" s="17">
        <v>20</v>
      </c>
      <c r="D24" s="22" t="s">
        <v>64</v>
      </c>
      <c r="E24" s="20" t="s">
        <v>65</v>
      </c>
      <c r="F24" s="20" t="s">
        <v>16</v>
      </c>
      <c r="G24" s="21">
        <v>45285</v>
      </c>
      <c r="H24" s="22">
        <v>266138</v>
      </c>
      <c r="I24" s="40">
        <v>27255</v>
      </c>
      <c r="J24" s="48" t="s">
        <v>63</v>
      </c>
    </row>
    <row r="25" spans="3:10" x14ac:dyDescent="0.25">
      <c r="C25" s="17">
        <v>21</v>
      </c>
      <c r="D25" s="22" t="s">
        <v>66</v>
      </c>
      <c r="E25" s="18" t="s">
        <v>67</v>
      </c>
      <c r="F25" s="20" t="s">
        <v>68</v>
      </c>
      <c r="G25" s="21">
        <v>44947</v>
      </c>
      <c r="H25" s="22">
        <v>116402</v>
      </c>
      <c r="I25" s="40">
        <v>8000</v>
      </c>
      <c r="J25" s="48" t="s">
        <v>63</v>
      </c>
    </row>
    <row r="26" spans="3:10" x14ac:dyDescent="0.25">
      <c r="C26" s="17">
        <v>22</v>
      </c>
      <c r="D26" s="22" t="s">
        <v>69</v>
      </c>
      <c r="E26" s="20" t="s">
        <v>70</v>
      </c>
      <c r="F26" s="20" t="s">
        <v>71</v>
      </c>
      <c r="G26" s="21">
        <v>44635</v>
      </c>
      <c r="H26" s="22">
        <v>134714</v>
      </c>
      <c r="I26" s="40">
        <v>45261</v>
      </c>
      <c r="J26" s="50" t="s">
        <v>84</v>
      </c>
    </row>
    <row r="27" spans="3:10" ht="16.5" x14ac:dyDescent="0.25">
      <c r="C27" s="17">
        <v>23</v>
      </c>
      <c r="D27" s="18" t="s">
        <v>72</v>
      </c>
      <c r="E27" s="33" t="s">
        <v>73</v>
      </c>
      <c r="F27" s="20" t="s">
        <v>77</v>
      </c>
      <c r="G27" s="21">
        <v>44953</v>
      </c>
      <c r="H27" s="22">
        <v>12475000</v>
      </c>
      <c r="I27" s="40">
        <v>1250000</v>
      </c>
      <c r="J27" s="50" t="s">
        <v>84</v>
      </c>
    </row>
    <row r="28" spans="3:10" x14ac:dyDescent="0.25">
      <c r="C28" s="17">
        <v>24</v>
      </c>
      <c r="D28" s="18" t="s">
        <v>74</v>
      </c>
      <c r="E28" s="20" t="s">
        <v>75</v>
      </c>
      <c r="F28" s="20" t="s">
        <v>76</v>
      </c>
      <c r="G28" s="21">
        <v>44949</v>
      </c>
      <c r="H28" s="22">
        <v>108000</v>
      </c>
      <c r="I28" s="40">
        <v>29200</v>
      </c>
      <c r="J28" s="50" t="s">
        <v>84</v>
      </c>
    </row>
    <row r="29" spans="3:10" x14ac:dyDescent="0.25">
      <c r="C29" s="17">
        <v>25</v>
      </c>
      <c r="D29" s="18" t="s">
        <v>78</v>
      </c>
      <c r="E29" s="20" t="s">
        <v>91</v>
      </c>
      <c r="F29" s="20" t="s">
        <v>79</v>
      </c>
      <c r="G29" s="21">
        <v>44924</v>
      </c>
      <c r="H29" s="22"/>
      <c r="I29" s="40">
        <v>2400</v>
      </c>
      <c r="J29" s="48" t="s">
        <v>63</v>
      </c>
    </row>
    <row r="30" spans="3:10" x14ac:dyDescent="0.25">
      <c r="C30" s="17">
        <v>26</v>
      </c>
      <c r="D30" s="18" t="s">
        <v>80</v>
      </c>
      <c r="E30" s="20" t="s">
        <v>96</v>
      </c>
      <c r="F30" s="20" t="s">
        <v>93</v>
      </c>
      <c r="G30" s="21">
        <v>44931</v>
      </c>
      <c r="H30" s="22"/>
      <c r="I30" s="40">
        <v>1000</v>
      </c>
      <c r="J30" s="48" t="s">
        <v>63</v>
      </c>
    </row>
    <row r="31" spans="3:10" x14ac:dyDescent="0.25">
      <c r="C31" s="17">
        <v>27</v>
      </c>
      <c r="D31" s="18" t="s">
        <v>81</v>
      </c>
      <c r="E31" s="20" t="s">
        <v>97</v>
      </c>
      <c r="F31" s="20" t="s">
        <v>82</v>
      </c>
      <c r="G31" s="21">
        <v>44921</v>
      </c>
      <c r="H31" s="22"/>
      <c r="I31" s="40">
        <v>2000</v>
      </c>
      <c r="J31" s="48" t="s">
        <v>63</v>
      </c>
    </row>
    <row r="32" spans="3:10" x14ac:dyDescent="0.25">
      <c r="C32" s="17">
        <v>28</v>
      </c>
      <c r="D32" s="18" t="s">
        <v>83</v>
      </c>
      <c r="E32" s="20" t="s">
        <v>86</v>
      </c>
      <c r="F32" s="20" t="s">
        <v>32</v>
      </c>
      <c r="G32" s="21">
        <v>44975</v>
      </c>
      <c r="H32" s="22">
        <v>208000</v>
      </c>
      <c r="I32" s="40">
        <v>54000</v>
      </c>
      <c r="J32" s="50" t="s">
        <v>238</v>
      </c>
    </row>
    <row r="33" spans="3:10" x14ac:dyDescent="0.25">
      <c r="C33" s="17">
        <v>29</v>
      </c>
      <c r="D33" s="18" t="s">
        <v>87</v>
      </c>
      <c r="E33" s="20" t="s">
        <v>94</v>
      </c>
      <c r="F33" s="20" t="s">
        <v>95</v>
      </c>
      <c r="G33" s="21">
        <v>44951</v>
      </c>
      <c r="H33" s="22">
        <v>2772</v>
      </c>
      <c r="I33" s="40">
        <v>8000</v>
      </c>
      <c r="J33" s="48" t="s">
        <v>63</v>
      </c>
    </row>
    <row r="34" spans="3:10" x14ac:dyDescent="0.25">
      <c r="C34" s="17">
        <v>30</v>
      </c>
      <c r="D34" s="18" t="s">
        <v>88</v>
      </c>
      <c r="E34" s="20" t="s">
        <v>89</v>
      </c>
      <c r="F34" s="20" t="s">
        <v>90</v>
      </c>
      <c r="G34" s="21">
        <v>44925</v>
      </c>
      <c r="H34" s="22">
        <v>81042</v>
      </c>
      <c r="I34" s="40">
        <v>15000</v>
      </c>
      <c r="J34" s="48" t="s">
        <v>63</v>
      </c>
    </row>
    <row r="35" spans="3:10" x14ac:dyDescent="0.25">
      <c r="C35" s="17">
        <v>31</v>
      </c>
      <c r="D35" s="18" t="s">
        <v>98</v>
      </c>
      <c r="E35" s="18" t="s">
        <v>135</v>
      </c>
      <c r="F35" s="20" t="s">
        <v>99</v>
      </c>
      <c r="G35" s="21">
        <v>44958</v>
      </c>
      <c r="H35" s="22">
        <v>12000</v>
      </c>
      <c r="I35" s="40">
        <v>1500</v>
      </c>
      <c r="J35" s="48" t="s">
        <v>63</v>
      </c>
    </row>
    <row r="36" spans="3:10" x14ac:dyDescent="0.25">
      <c r="C36" s="17">
        <v>32</v>
      </c>
      <c r="D36" s="18" t="s">
        <v>100</v>
      </c>
      <c r="E36" s="18" t="s">
        <v>133</v>
      </c>
      <c r="F36" s="20" t="s">
        <v>131</v>
      </c>
      <c r="G36" s="21">
        <v>45017</v>
      </c>
      <c r="H36" s="22">
        <v>452960</v>
      </c>
      <c r="I36" s="40">
        <v>60000</v>
      </c>
      <c r="J36" s="48" t="s">
        <v>103</v>
      </c>
    </row>
    <row r="37" spans="3:10" x14ac:dyDescent="0.25">
      <c r="C37" s="17">
        <v>33</v>
      </c>
      <c r="D37" s="18" t="s">
        <v>100</v>
      </c>
      <c r="E37" s="18" t="s">
        <v>134</v>
      </c>
      <c r="F37" s="20" t="s">
        <v>132</v>
      </c>
      <c r="G37" s="21">
        <v>45047</v>
      </c>
      <c r="H37" s="22">
        <v>298622</v>
      </c>
      <c r="I37" s="40">
        <v>60000</v>
      </c>
      <c r="J37" s="48" t="s">
        <v>103</v>
      </c>
    </row>
    <row r="38" spans="3:10" x14ac:dyDescent="0.25">
      <c r="C38" s="17">
        <v>34</v>
      </c>
      <c r="D38" s="18" t="s">
        <v>102</v>
      </c>
      <c r="E38" s="20" t="s">
        <v>127</v>
      </c>
      <c r="F38" s="20" t="s">
        <v>128</v>
      </c>
      <c r="G38" s="21">
        <v>45047</v>
      </c>
      <c r="H38" s="22" t="s">
        <v>125</v>
      </c>
      <c r="I38" s="40">
        <v>60000</v>
      </c>
      <c r="J38" s="48" t="s">
        <v>103</v>
      </c>
    </row>
    <row r="39" spans="3:10" x14ac:dyDescent="0.25">
      <c r="C39" s="17">
        <v>35</v>
      </c>
      <c r="D39" s="18" t="s">
        <v>119</v>
      </c>
      <c r="E39" s="20" t="s">
        <v>120</v>
      </c>
      <c r="F39" s="20" t="s">
        <v>121</v>
      </c>
      <c r="G39" s="21" t="s">
        <v>108</v>
      </c>
      <c r="H39" s="22"/>
      <c r="I39" s="40">
        <v>3400</v>
      </c>
      <c r="J39" s="48" t="s">
        <v>106</v>
      </c>
    </row>
    <row r="40" spans="3:10" x14ac:dyDescent="0.25">
      <c r="C40" s="17">
        <v>36</v>
      </c>
      <c r="D40" s="18" t="s">
        <v>104</v>
      </c>
      <c r="E40" s="20"/>
      <c r="F40" s="20" t="s">
        <v>107</v>
      </c>
      <c r="G40" s="21" t="s">
        <v>105</v>
      </c>
      <c r="H40" s="22"/>
      <c r="I40" s="40"/>
      <c r="J40" s="48" t="s">
        <v>106</v>
      </c>
    </row>
    <row r="41" spans="3:10" x14ac:dyDescent="0.25">
      <c r="C41" s="17">
        <v>37</v>
      </c>
      <c r="D41" s="18" t="s">
        <v>109</v>
      </c>
      <c r="E41" s="20"/>
      <c r="F41" s="20" t="s">
        <v>110</v>
      </c>
      <c r="G41" s="21" t="s">
        <v>108</v>
      </c>
      <c r="H41" s="22"/>
      <c r="I41" s="40"/>
      <c r="J41" s="48" t="s">
        <v>106</v>
      </c>
    </row>
    <row r="42" spans="3:10" x14ac:dyDescent="0.25">
      <c r="C42" s="17">
        <v>38</v>
      </c>
      <c r="D42" s="18" t="s">
        <v>122</v>
      </c>
      <c r="E42" s="20"/>
      <c r="F42" s="20" t="s">
        <v>111</v>
      </c>
      <c r="G42" s="21" t="s">
        <v>112</v>
      </c>
      <c r="H42" s="22"/>
      <c r="I42" s="40">
        <v>4000</v>
      </c>
      <c r="J42" s="48" t="s">
        <v>106</v>
      </c>
    </row>
    <row r="43" spans="3:10" x14ac:dyDescent="0.25">
      <c r="C43" s="17">
        <v>39</v>
      </c>
      <c r="D43" s="18" t="s">
        <v>113</v>
      </c>
      <c r="E43" s="20"/>
      <c r="F43" s="20" t="s">
        <v>114</v>
      </c>
      <c r="G43" s="21" t="s">
        <v>115</v>
      </c>
      <c r="H43" s="22"/>
      <c r="I43" s="40"/>
      <c r="J43" s="48" t="s">
        <v>126</v>
      </c>
    </row>
    <row r="44" spans="3:10" x14ac:dyDescent="0.25">
      <c r="C44" s="17">
        <v>40</v>
      </c>
      <c r="D44" s="18" t="s">
        <v>116</v>
      </c>
      <c r="E44" s="20" t="s">
        <v>117</v>
      </c>
      <c r="F44" s="20" t="s">
        <v>118</v>
      </c>
      <c r="G44" s="21">
        <v>44927</v>
      </c>
      <c r="H44" s="22">
        <v>67200</v>
      </c>
      <c r="I44" s="40">
        <v>5250</v>
      </c>
      <c r="J44" s="48" t="s">
        <v>63</v>
      </c>
    </row>
    <row r="45" spans="3:10" x14ac:dyDescent="0.25">
      <c r="C45" s="17">
        <v>41</v>
      </c>
      <c r="D45" s="18" t="s">
        <v>123</v>
      </c>
      <c r="E45" s="20" t="s">
        <v>124</v>
      </c>
      <c r="F45" s="20" t="s">
        <v>82</v>
      </c>
      <c r="G45" s="21">
        <v>44958</v>
      </c>
      <c r="H45" s="22">
        <v>67258</v>
      </c>
      <c r="I45" s="40">
        <v>2772</v>
      </c>
      <c r="J45" s="48" t="s">
        <v>63</v>
      </c>
    </row>
    <row r="46" spans="3:10" x14ac:dyDescent="0.25">
      <c r="C46" s="17">
        <v>42</v>
      </c>
      <c r="D46" s="18" t="s">
        <v>136</v>
      </c>
      <c r="E46" s="20" t="s">
        <v>137</v>
      </c>
      <c r="F46" s="20" t="s">
        <v>138</v>
      </c>
      <c r="G46" s="21">
        <v>45017</v>
      </c>
      <c r="H46" s="22">
        <v>110100</v>
      </c>
      <c r="I46" s="40">
        <v>7500</v>
      </c>
      <c r="J46" s="48" t="s">
        <v>63</v>
      </c>
    </row>
    <row r="47" spans="3:10" x14ac:dyDescent="0.25">
      <c r="C47" s="17">
        <v>43</v>
      </c>
      <c r="D47" s="18" t="s">
        <v>141</v>
      </c>
      <c r="E47" s="20" t="s">
        <v>140</v>
      </c>
      <c r="F47" s="20" t="s">
        <v>139</v>
      </c>
      <c r="G47" s="21" t="s">
        <v>105</v>
      </c>
      <c r="H47" s="22">
        <v>7000</v>
      </c>
      <c r="I47" s="40">
        <v>4000</v>
      </c>
      <c r="J47" s="48" t="s">
        <v>63</v>
      </c>
    </row>
    <row r="48" spans="3:10" x14ac:dyDescent="0.25">
      <c r="C48" s="17">
        <v>44</v>
      </c>
      <c r="D48" s="18" t="s">
        <v>142</v>
      </c>
      <c r="E48" s="18" t="s">
        <v>147</v>
      </c>
      <c r="F48" s="20" t="s">
        <v>143</v>
      </c>
      <c r="G48" s="21">
        <v>45047</v>
      </c>
      <c r="H48" s="22">
        <v>409511</v>
      </c>
      <c r="I48" s="40">
        <v>12000</v>
      </c>
      <c r="J48" s="48" t="s">
        <v>63</v>
      </c>
    </row>
    <row r="49" spans="3:10" x14ac:dyDescent="0.25">
      <c r="C49" s="17">
        <v>45</v>
      </c>
      <c r="D49" s="18" t="s">
        <v>144</v>
      </c>
      <c r="E49" s="20" t="s">
        <v>145</v>
      </c>
      <c r="F49" s="20" t="s">
        <v>146</v>
      </c>
      <c r="G49" s="21">
        <v>45047</v>
      </c>
      <c r="H49" s="22">
        <v>26000</v>
      </c>
      <c r="I49" s="40">
        <v>4000</v>
      </c>
      <c r="J49" s="48" t="s">
        <v>63</v>
      </c>
    </row>
    <row r="50" spans="3:10" x14ac:dyDescent="0.25">
      <c r="C50" s="17">
        <v>46</v>
      </c>
      <c r="D50" s="18" t="s">
        <v>148</v>
      </c>
      <c r="E50" s="20"/>
      <c r="F50" s="20" t="s">
        <v>149</v>
      </c>
      <c r="G50" s="21"/>
      <c r="H50" s="22"/>
      <c r="I50" s="40">
        <v>15000</v>
      </c>
      <c r="J50" s="48" t="s">
        <v>63</v>
      </c>
    </row>
    <row r="51" spans="3:10" x14ac:dyDescent="0.25">
      <c r="C51" s="17">
        <v>47</v>
      </c>
      <c r="D51" s="18" t="s">
        <v>150</v>
      </c>
      <c r="E51" s="18" t="s">
        <v>152</v>
      </c>
      <c r="F51" s="20" t="s">
        <v>151</v>
      </c>
      <c r="G51" s="21">
        <v>45000</v>
      </c>
      <c r="H51" s="22">
        <v>440000</v>
      </c>
      <c r="I51" s="40">
        <v>80000</v>
      </c>
      <c r="J51" s="48" t="s">
        <v>63</v>
      </c>
    </row>
    <row r="52" spans="3:10" x14ac:dyDescent="0.25">
      <c r="C52" s="17">
        <v>48</v>
      </c>
      <c r="D52" s="18" t="s">
        <v>153</v>
      </c>
      <c r="E52" s="18" t="s">
        <v>154</v>
      </c>
      <c r="F52" s="20" t="s">
        <v>155</v>
      </c>
      <c r="G52" s="21">
        <v>45012</v>
      </c>
      <c r="H52" s="22">
        <v>14264</v>
      </c>
      <c r="I52" s="40">
        <v>3000</v>
      </c>
      <c r="J52" s="48" t="s">
        <v>63</v>
      </c>
    </row>
    <row r="53" spans="3:10" s="5" customFormat="1" x14ac:dyDescent="0.25">
      <c r="C53" s="34">
        <v>49</v>
      </c>
      <c r="D53" s="35" t="s">
        <v>156</v>
      </c>
      <c r="E53" s="18" t="s">
        <v>158</v>
      </c>
      <c r="F53" s="36" t="s">
        <v>157</v>
      </c>
      <c r="G53" s="37">
        <v>45047</v>
      </c>
      <c r="H53" s="38">
        <v>409311</v>
      </c>
      <c r="I53" s="43">
        <v>3000</v>
      </c>
      <c r="J53" s="51" t="s">
        <v>63</v>
      </c>
    </row>
    <row r="54" spans="3:10" x14ac:dyDescent="0.25">
      <c r="C54" s="17">
        <v>50</v>
      </c>
      <c r="D54" s="18" t="s">
        <v>159</v>
      </c>
      <c r="E54" s="20" t="s">
        <v>160</v>
      </c>
      <c r="F54" s="20" t="s">
        <v>138</v>
      </c>
      <c r="G54" s="21">
        <v>45000</v>
      </c>
      <c r="H54" s="22">
        <v>42000</v>
      </c>
      <c r="I54" s="40">
        <v>2000</v>
      </c>
      <c r="J54" s="48" t="s">
        <v>161</v>
      </c>
    </row>
    <row r="55" spans="3:10" x14ac:dyDescent="0.25">
      <c r="C55" s="17">
        <v>51</v>
      </c>
      <c r="D55" s="18" t="s">
        <v>162</v>
      </c>
      <c r="E55" s="20" t="s">
        <v>163</v>
      </c>
      <c r="F55" s="20" t="s">
        <v>164</v>
      </c>
      <c r="G55" s="21">
        <v>45015</v>
      </c>
      <c r="H55" s="22">
        <v>267508</v>
      </c>
      <c r="I55" s="40">
        <v>22000</v>
      </c>
      <c r="J55" s="48" t="s">
        <v>238</v>
      </c>
    </row>
    <row r="56" spans="3:10" x14ac:dyDescent="0.25">
      <c r="C56" s="17">
        <v>52</v>
      </c>
      <c r="D56" s="18" t="s">
        <v>165</v>
      </c>
      <c r="E56" s="19" t="s">
        <v>166</v>
      </c>
      <c r="F56" s="20" t="s">
        <v>167</v>
      </c>
      <c r="G56" s="21">
        <v>45019</v>
      </c>
      <c r="H56" s="22">
        <v>186900</v>
      </c>
      <c r="I56" s="40">
        <v>20000</v>
      </c>
      <c r="J56" s="48" t="s">
        <v>63</v>
      </c>
    </row>
    <row r="57" spans="3:10" x14ac:dyDescent="0.25">
      <c r="C57" s="17">
        <v>53</v>
      </c>
      <c r="D57" s="18" t="s">
        <v>170</v>
      </c>
      <c r="E57" s="19" t="s">
        <v>168</v>
      </c>
      <c r="F57" s="20" t="s">
        <v>169</v>
      </c>
      <c r="G57" s="21">
        <v>45064</v>
      </c>
      <c r="H57" s="22">
        <v>236340</v>
      </c>
      <c r="I57" s="40">
        <v>20000</v>
      </c>
      <c r="J57" s="48" t="s">
        <v>63</v>
      </c>
    </row>
    <row r="58" spans="3:10" x14ac:dyDescent="0.25">
      <c r="C58" s="17">
        <v>54</v>
      </c>
      <c r="D58" s="18" t="s">
        <v>171</v>
      </c>
      <c r="E58" s="19" t="s">
        <v>172</v>
      </c>
      <c r="F58" s="20" t="s">
        <v>173</v>
      </c>
      <c r="G58" s="21"/>
      <c r="H58" s="22">
        <v>76000</v>
      </c>
      <c r="I58" s="40">
        <v>3000</v>
      </c>
      <c r="J58" s="48" t="s">
        <v>63</v>
      </c>
    </row>
    <row r="59" spans="3:10" x14ac:dyDescent="0.25">
      <c r="C59" s="17">
        <v>55</v>
      </c>
      <c r="D59" s="18" t="s">
        <v>177</v>
      </c>
      <c r="E59" s="19" t="s">
        <v>178</v>
      </c>
      <c r="F59" s="20" t="s">
        <v>174</v>
      </c>
      <c r="G59" s="21">
        <v>45060</v>
      </c>
      <c r="H59" s="22">
        <v>385000</v>
      </c>
      <c r="I59" s="40">
        <v>15000</v>
      </c>
      <c r="J59" s="48" t="s">
        <v>63</v>
      </c>
    </row>
    <row r="60" spans="3:10" x14ac:dyDescent="0.25">
      <c r="C60" s="17">
        <v>56</v>
      </c>
      <c r="D60" s="18" t="s">
        <v>175</v>
      </c>
      <c r="E60" s="19" t="s">
        <v>179</v>
      </c>
      <c r="F60" s="20" t="s">
        <v>176</v>
      </c>
      <c r="G60" s="21">
        <v>45066</v>
      </c>
      <c r="H60" s="22">
        <v>811890</v>
      </c>
      <c r="I60" s="40">
        <v>72000</v>
      </c>
      <c r="J60" s="48" t="s">
        <v>103</v>
      </c>
    </row>
    <row r="61" spans="3:10" x14ac:dyDescent="0.25">
      <c r="C61" s="17">
        <v>57</v>
      </c>
      <c r="D61" s="18" t="s">
        <v>175</v>
      </c>
      <c r="E61" s="19" t="s">
        <v>180</v>
      </c>
      <c r="F61" s="20" t="s">
        <v>181</v>
      </c>
      <c r="G61" s="21">
        <v>45066</v>
      </c>
      <c r="H61" s="22">
        <v>320000</v>
      </c>
      <c r="I61" s="40">
        <v>16500</v>
      </c>
      <c r="J61" s="48" t="s">
        <v>103</v>
      </c>
    </row>
    <row r="62" spans="3:10" x14ac:dyDescent="0.25">
      <c r="C62" s="17">
        <v>58</v>
      </c>
      <c r="D62" s="18" t="s">
        <v>182</v>
      </c>
      <c r="E62" s="19" t="s">
        <v>183</v>
      </c>
      <c r="F62" s="20" t="s">
        <v>143</v>
      </c>
      <c r="G62" s="21" t="s">
        <v>184</v>
      </c>
      <c r="H62" s="22">
        <v>548000</v>
      </c>
      <c r="I62" s="40">
        <v>13000</v>
      </c>
      <c r="J62" s="48" t="s">
        <v>63</v>
      </c>
    </row>
    <row r="63" spans="3:10" x14ac:dyDescent="0.25">
      <c r="C63" s="17">
        <v>59</v>
      </c>
      <c r="D63" s="18" t="s">
        <v>185</v>
      </c>
      <c r="E63" s="19" t="s">
        <v>188</v>
      </c>
      <c r="F63" s="20" t="s">
        <v>186</v>
      </c>
      <c r="G63" s="21" t="s">
        <v>187</v>
      </c>
      <c r="H63" s="22">
        <v>203000</v>
      </c>
      <c r="I63" s="40">
        <v>20000</v>
      </c>
      <c r="J63" s="48" t="s">
        <v>63</v>
      </c>
    </row>
    <row r="64" spans="3:10" x14ac:dyDescent="0.25">
      <c r="C64" s="17">
        <v>60</v>
      </c>
      <c r="D64" s="18" t="s">
        <v>189</v>
      </c>
      <c r="E64" s="19" t="s">
        <v>190</v>
      </c>
      <c r="F64" s="20" t="s">
        <v>191</v>
      </c>
      <c r="G64" s="21" t="s">
        <v>192</v>
      </c>
      <c r="H64" s="22">
        <v>220000</v>
      </c>
      <c r="I64" s="40">
        <v>38000</v>
      </c>
      <c r="J64" s="48" t="s">
        <v>63</v>
      </c>
    </row>
    <row r="65" spans="3:10" x14ac:dyDescent="0.25">
      <c r="C65" s="17">
        <v>61</v>
      </c>
      <c r="D65" s="18" t="s">
        <v>193</v>
      </c>
      <c r="E65" s="19" t="s">
        <v>194</v>
      </c>
      <c r="F65" s="20" t="s">
        <v>195</v>
      </c>
      <c r="G65" s="21">
        <v>45151</v>
      </c>
      <c r="H65" s="22">
        <v>138450</v>
      </c>
      <c r="I65" s="40">
        <v>3500</v>
      </c>
      <c r="J65" s="48" t="s">
        <v>63</v>
      </c>
    </row>
    <row r="66" spans="3:10" x14ac:dyDescent="0.25">
      <c r="C66" s="17">
        <v>62</v>
      </c>
      <c r="D66" s="18" t="s">
        <v>196</v>
      </c>
      <c r="E66" s="19" t="s">
        <v>204</v>
      </c>
      <c r="F66" s="20" t="s">
        <v>90</v>
      </c>
      <c r="G66" s="21" t="s">
        <v>205</v>
      </c>
      <c r="H66" s="22">
        <v>185500</v>
      </c>
      <c r="I66" s="40">
        <v>18800</v>
      </c>
      <c r="J66" s="48" t="s">
        <v>63</v>
      </c>
    </row>
    <row r="67" spans="3:10" x14ac:dyDescent="0.25">
      <c r="C67" s="17">
        <v>63</v>
      </c>
      <c r="D67" s="18" t="s">
        <v>197</v>
      </c>
      <c r="E67" s="19" t="s">
        <v>206</v>
      </c>
      <c r="F67" s="20" t="s">
        <v>198</v>
      </c>
      <c r="G67" s="21">
        <v>45067</v>
      </c>
      <c r="H67" s="22" t="s">
        <v>206</v>
      </c>
      <c r="I67" s="40"/>
      <c r="J67" s="48"/>
    </row>
    <row r="68" spans="3:10" x14ac:dyDescent="0.25">
      <c r="C68" s="17">
        <v>64</v>
      </c>
      <c r="D68" s="18" t="s">
        <v>199</v>
      </c>
      <c r="E68" s="19"/>
      <c r="F68" s="20" t="s">
        <v>200</v>
      </c>
      <c r="G68" s="21">
        <v>45063</v>
      </c>
      <c r="H68" s="22">
        <f>193742*2</f>
        <v>387484</v>
      </c>
      <c r="I68" s="40">
        <v>8068</v>
      </c>
      <c r="J68" s="48" t="s">
        <v>238</v>
      </c>
    </row>
    <row r="69" spans="3:10" ht="15.75" thickBot="1" x14ac:dyDescent="0.3">
      <c r="C69" s="17">
        <v>65</v>
      </c>
      <c r="D69" s="18" t="s">
        <v>201</v>
      </c>
      <c r="E69" s="39" t="s">
        <v>207</v>
      </c>
      <c r="F69" s="20" t="s">
        <v>202</v>
      </c>
      <c r="G69" s="21" t="s">
        <v>203</v>
      </c>
      <c r="H69" s="22">
        <v>60000</v>
      </c>
      <c r="I69" s="40">
        <v>8000</v>
      </c>
      <c r="J69" s="48" t="s">
        <v>63</v>
      </c>
    </row>
    <row r="70" spans="3:10" x14ac:dyDescent="0.25">
      <c r="C70" s="17">
        <v>66</v>
      </c>
      <c r="D70" s="18" t="s">
        <v>208</v>
      </c>
      <c r="E70" s="19" t="s">
        <v>211</v>
      </c>
      <c r="F70" s="20" t="s">
        <v>209</v>
      </c>
      <c r="G70" s="21" t="s">
        <v>210</v>
      </c>
      <c r="H70" s="22">
        <v>646616</v>
      </c>
      <c r="I70" s="40">
        <v>55000</v>
      </c>
      <c r="J70" s="48" t="s">
        <v>238</v>
      </c>
    </row>
    <row r="71" spans="3:10" x14ac:dyDescent="0.25">
      <c r="C71" s="17">
        <v>67</v>
      </c>
      <c r="D71" s="18" t="s">
        <v>212</v>
      </c>
      <c r="E71" s="19"/>
      <c r="F71" s="20" t="s">
        <v>213</v>
      </c>
      <c r="G71" s="21" t="s">
        <v>214</v>
      </c>
      <c r="H71" s="22" t="s">
        <v>235</v>
      </c>
      <c r="I71" s="40">
        <v>5000</v>
      </c>
      <c r="J71" s="48" t="s">
        <v>238</v>
      </c>
    </row>
    <row r="72" spans="3:10" x14ac:dyDescent="0.25">
      <c r="C72" s="17">
        <v>68</v>
      </c>
      <c r="D72" s="18" t="s">
        <v>215</v>
      </c>
      <c r="E72" s="19" t="s">
        <v>216</v>
      </c>
      <c r="F72" s="20" t="s">
        <v>217</v>
      </c>
      <c r="G72" s="21" t="s">
        <v>218</v>
      </c>
      <c r="H72" s="22">
        <v>2472643</v>
      </c>
      <c r="I72" s="40">
        <v>150000</v>
      </c>
      <c r="J72" s="48" t="s">
        <v>219</v>
      </c>
    </row>
    <row r="73" spans="3:10" ht="15.75" thickBot="1" x14ac:dyDescent="0.3">
      <c r="C73" s="17">
        <v>69</v>
      </c>
      <c r="D73" s="18" t="s">
        <v>220</v>
      </c>
      <c r="E73" s="39" t="s">
        <v>221</v>
      </c>
      <c r="F73" s="20" t="s">
        <v>222</v>
      </c>
      <c r="G73" s="21" t="s">
        <v>223</v>
      </c>
      <c r="H73" s="22">
        <v>176208</v>
      </c>
      <c r="I73" s="40">
        <v>14227</v>
      </c>
      <c r="J73" s="48" t="s">
        <v>63</v>
      </c>
    </row>
    <row r="74" spans="3:10" x14ac:dyDescent="0.25">
      <c r="C74" s="17">
        <v>70</v>
      </c>
      <c r="D74" s="18" t="s">
        <v>225</v>
      </c>
      <c r="E74" s="19" t="s">
        <v>224</v>
      </c>
      <c r="F74" s="20" t="s">
        <v>226</v>
      </c>
      <c r="G74" s="21" t="s">
        <v>223</v>
      </c>
      <c r="H74" s="22">
        <v>697759</v>
      </c>
      <c r="I74" s="40">
        <v>60000</v>
      </c>
      <c r="J74" s="48" t="s">
        <v>63</v>
      </c>
    </row>
    <row r="75" spans="3:10" ht="15.75" thickBot="1" x14ac:dyDescent="0.3">
      <c r="C75" s="17">
        <v>71</v>
      </c>
      <c r="D75" s="18" t="s">
        <v>227</v>
      </c>
      <c r="E75" s="52" t="s">
        <v>239</v>
      </c>
      <c r="F75" s="20" t="s">
        <v>228</v>
      </c>
      <c r="G75" s="21">
        <v>45176</v>
      </c>
      <c r="H75" s="22">
        <v>268018</v>
      </c>
      <c r="I75" s="40">
        <v>4000</v>
      </c>
      <c r="J75" s="48" t="s">
        <v>63</v>
      </c>
    </row>
    <row r="76" spans="3:10" x14ac:dyDescent="0.25">
      <c r="C76" s="17">
        <v>72</v>
      </c>
      <c r="D76" s="18" t="s">
        <v>243</v>
      </c>
      <c r="E76" s="19"/>
      <c r="F76" s="20" t="s">
        <v>229</v>
      </c>
      <c r="G76" s="21">
        <v>45152</v>
      </c>
      <c r="H76" s="22">
        <v>43414</v>
      </c>
      <c r="I76" s="40">
        <v>4500</v>
      </c>
      <c r="J76" s="48" t="s">
        <v>238</v>
      </c>
    </row>
    <row r="77" spans="3:10" x14ac:dyDescent="0.25">
      <c r="C77" s="17">
        <v>73</v>
      </c>
      <c r="D77" s="18" t="s">
        <v>232</v>
      </c>
      <c r="E77" s="19" t="s">
        <v>233</v>
      </c>
      <c r="F77" s="20" t="s">
        <v>234</v>
      </c>
      <c r="G77" s="21">
        <v>45130</v>
      </c>
      <c r="H77" s="22">
        <v>1176188</v>
      </c>
      <c r="I77" s="40">
        <v>230000</v>
      </c>
      <c r="J77" s="48" t="s">
        <v>237</v>
      </c>
    </row>
    <row r="78" spans="3:10" x14ac:dyDescent="0.25">
      <c r="C78" s="17">
        <v>74</v>
      </c>
      <c r="D78" s="18" t="s">
        <v>240</v>
      </c>
      <c r="E78" s="53" t="s">
        <v>246</v>
      </c>
      <c r="F78" s="20" t="s">
        <v>241</v>
      </c>
      <c r="G78" s="21">
        <v>45214</v>
      </c>
      <c r="H78" s="22">
        <v>192050</v>
      </c>
      <c r="I78" s="40">
        <v>3000</v>
      </c>
      <c r="J78" s="48" t="s">
        <v>238</v>
      </c>
    </row>
    <row r="79" spans="3:10" x14ac:dyDescent="0.25">
      <c r="C79" s="17">
        <v>75</v>
      </c>
      <c r="D79" s="18" t="s">
        <v>240</v>
      </c>
      <c r="E79" s="19"/>
      <c r="F79" s="20" t="s">
        <v>242</v>
      </c>
      <c r="G79" s="21">
        <v>45214</v>
      </c>
      <c r="H79" s="22">
        <v>170000</v>
      </c>
      <c r="I79" s="40">
        <v>50000</v>
      </c>
      <c r="J79" s="48" t="s">
        <v>238</v>
      </c>
    </row>
    <row r="80" spans="3:10" x14ac:dyDescent="0.25">
      <c r="C80" s="17">
        <v>76</v>
      </c>
      <c r="D80" s="18" t="s">
        <v>244</v>
      </c>
      <c r="E80" s="19"/>
      <c r="F80" s="20" t="s">
        <v>245</v>
      </c>
      <c r="G80" s="21">
        <v>45200</v>
      </c>
      <c r="H80" s="22">
        <v>550718</v>
      </c>
      <c r="I80" s="40">
        <v>18428</v>
      </c>
      <c r="J80" s="48" t="s">
        <v>238</v>
      </c>
    </row>
    <row r="81" spans="3:14" ht="15.75" x14ac:dyDescent="0.25">
      <c r="C81" s="62">
        <v>77</v>
      </c>
      <c r="D81" s="63" t="s">
        <v>230</v>
      </c>
      <c r="E81" s="64" t="s">
        <v>251</v>
      </c>
      <c r="F81" s="65" t="s">
        <v>231</v>
      </c>
      <c r="G81" s="66">
        <v>45234</v>
      </c>
      <c r="H81" s="63">
        <v>8400000</v>
      </c>
      <c r="I81" s="67">
        <v>500000</v>
      </c>
      <c r="J81" s="48"/>
      <c r="K81" s="55"/>
      <c r="N81" s="61"/>
    </row>
    <row r="82" spans="3:14" x14ac:dyDescent="0.25">
      <c r="C82" s="62">
        <v>78</v>
      </c>
      <c r="D82" s="63" t="s">
        <v>247</v>
      </c>
      <c r="E82" s="68" t="s">
        <v>248</v>
      </c>
      <c r="F82" s="65" t="s">
        <v>249</v>
      </c>
      <c r="G82" s="66" t="s">
        <v>250</v>
      </c>
      <c r="H82" s="63">
        <v>220000</v>
      </c>
      <c r="I82" s="67">
        <v>35000</v>
      </c>
      <c r="J82" s="48"/>
      <c r="K82" s="56"/>
      <c r="M82" s="54"/>
      <c r="N82" s="61"/>
    </row>
    <row r="83" spans="3:14" x14ac:dyDescent="0.25">
      <c r="C83" s="62">
        <v>79</v>
      </c>
      <c r="D83" s="63" t="s">
        <v>252</v>
      </c>
      <c r="E83" s="68" t="s">
        <v>253</v>
      </c>
      <c r="F83" s="65" t="s">
        <v>254</v>
      </c>
      <c r="G83" s="66" t="s">
        <v>270</v>
      </c>
      <c r="H83" s="63">
        <v>247022</v>
      </c>
      <c r="I83" s="67">
        <v>20000</v>
      </c>
      <c r="J83" s="48"/>
      <c r="M83" s="54"/>
    </row>
    <row r="84" spans="3:14" x14ac:dyDescent="0.25">
      <c r="C84" s="62">
        <v>80</v>
      </c>
      <c r="D84" s="63" t="s">
        <v>255</v>
      </c>
      <c r="E84" s="69" t="s">
        <v>262</v>
      </c>
      <c r="F84" s="65" t="s">
        <v>256</v>
      </c>
      <c r="G84" s="66" t="s">
        <v>257</v>
      </c>
      <c r="H84" s="63">
        <v>248000</v>
      </c>
      <c r="I84" s="67">
        <v>50000</v>
      </c>
      <c r="J84" s="48"/>
      <c r="M84" s="54"/>
    </row>
    <row r="85" spans="3:14" x14ac:dyDescent="0.25">
      <c r="C85" s="62">
        <v>81</v>
      </c>
      <c r="D85" s="63" t="s">
        <v>258</v>
      </c>
      <c r="E85" s="69" t="s">
        <v>260</v>
      </c>
      <c r="F85" s="65" t="s">
        <v>259</v>
      </c>
      <c r="G85" s="66">
        <v>45344</v>
      </c>
      <c r="H85" s="63">
        <v>250000</v>
      </c>
      <c r="I85" s="67">
        <v>15000</v>
      </c>
      <c r="J85" s="57" t="s">
        <v>261</v>
      </c>
      <c r="M85" s="54"/>
    </row>
    <row r="86" spans="3:14" x14ac:dyDescent="0.25">
      <c r="C86" s="62">
        <v>82</v>
      </c>
      <c r="D86" s="63" t="s">
        <v>263</v>
      </c>
      <c r="E86" s="70" t="s">
        <v>266</v>
      </c>
      <c r="F86" s="65" t="s">
        <v>32</v>
      </c>
      <c r="G86" s="66">
        <v>45317</v>
      </c>
      <c r="H86" s="63">
        <v>328000</v>
      </c>
      <c r="I86" s="67">
        <v>11500</v>
      </c>
      <c r="J86" s="57"/>
      <c r="M86" s="54"/>
    </row>
    <row r="87" spans="3:14" ht="15.75" thickBot="1" x14ac:dyDescent="0.3">
      <c r="C87" s="62">
        <v>83</v>
      </c>
      <c r="D87" s="63" t="s">
        <v>264</v>
      </c>
      <c r="E87" s="71" t="s">
        <v>276</v>
      </c>
      <c r="F87" s="65" t="s">
        <v>265</v>
      </c>
      <c r="G87" s="66">
        <v>45317</v>
      </c>
      <c r="H87" s="63">
        <v>1400000</v>
      </c>
      <c r="I87" s="67">
        <v>210000</v>
      </c>
      <c r="J87" s="59" t="s">
        <v>277</v>
      </c>
      <c r="K87" s="52" t="s">
        <v>278</v>
      </c>
      <c r="M87" s="54"/>
    </row>
    <row r="88" spans="3:14" x14ac:dyDescent="0.25">
      <c r="C88" s="62">
        <v>84</v>
      </c>
      <c r="D88" s="18" t="s">
        <v>267</v>
      </c>
      <c r="E88" s="2" t="s">
        <v>284</v>
      </c>
      <c r="F88" s="20" t="s">
        <v>268</v>
      </c>
      <c r="G88" s="21">
        <v>45384</v>
      </c>
      <c r="H88" s="22">
        <f>177000*23</f>
        <v>4071000</v>
      </c>
      <c r="I88" s="40">
        <v>650000</v>
      </c>
      <c r="J88" s="2" t="s">
        <v>269</v>
      </c>
      <c r="M88" s="54"/>
    </row>
    <row r="89" spans="3:14" ht="15.75" x14ac:dyDescent="0.25">
      <c r="C89" s="62">
        <v>85</v>
      </c>
      <c r="D89" s="18" t="s">
        <v>271</v>
      </c>
      <c r="E89" s="58" t="s">
        <v>272</v>
      </c>
      <c r="F89" s="20" t="s">
        <v>273</v>
      </c>
      <c r="G89" s="21">
        <v>45338</v>
      </c>
      <c r="H89" s="22">
        <v>501000</v>
      </c>
      <c r="I89" s="40">
        <v>75000</v>
      </c>
      <c r="J89" s="2"/>
      <c r="M89" s="54"/>
    </row>
    <row r="90" spans="3:14" x14ac:dyDescent="0.25">
      <c r="C90" s="62">
        <v>86</v>
      </c>
      <c r="D90" s="18" t="s">
        <v>274</v>
      </c>
      <c r="E90" t="s">
        <v>279</v>
      </c>
      <c r="F90" s="20" t="s">
        <v>275</v>
      </c>
      <c r="G90" s="21">
        <v>45413</v>
      </c>
      <c r="H90" s="60">
        <v>15800000</v>
      </c>
      <c r="I90" s="40">
        <v>1000000</v>
      </c>
      <c r="J90" t="s">
        <v>280</v>
      </c>
      <c r="M90" s="54"/>
    </row>
    <row r="91" spans="3:14" x14ac:dyDescent="0.25">
      <c r="C91" s="62">
        <v>87</v>
      </c>
      <c r="D91" s="18" t="s">
        <v>281</v>
      </c>
      <c r="E91" s="61" t="s">
        <v>283</v>
      </c>
      <c r="F91" s="20" t="s">
        <v>282</v>
      </c>
      <c r="G91" s="21">
        <v>45348</v>
      </c>
      <c r="H91" s="22">
        <v>77000</v>
      </c>
      <c r="I91" s="40">
        <v>18000</v>
      </c>
      <c r="J91" s="2"/>
      <c r="M91" s="54"/>
    </row>
    <row r="92" spans="3:14" x14ac:dyDescent="0.25">
      <c r="C92" s="17">
        <v>88</v>
      </c>
      <c r="D92" s="18" t="s">
        <v>285</v>
      </c>
      <c r="E92" t="s">
        <v>287</v>
      </c>
      <c r="F92" s="20" t="s">
        <v>286</v>
      </c>
      <c r="G92" s="21">
        <v>45370</v>
      </c>
      <c r="H92" s="22">
        <v>57500</v>
      </c>
      <c r="I92" s="40">
        <v>6000</v>
      </c>
      <c r="J92" s="2"/>
      <c r="M92" s="54"/>
    </row>
    <row r="93" spans="3:14" x14ac:dyDescent="0.25">
      <c r="C93" s="17">
        <v>89</v>
      </c>
      <c r="D93" s="18" t="s">
        <v>288</v>
      </c>
      <c r="E93" t="s">
        <v>289</v>
      </c>
      <c r="F93" s="20" t="s">
        <v>290</v>
      </c>
      <c r="G93" s="21">
        <v>45507</v>
      </c>
      <c r="H93" s="22">
        <v>1346296</v>
      </c>
      <c r="I93" s="40">
        <v>175000</v>
      </c>
      <c r="J93" s="2"/>
      <c r="M93" s="54"/>
    </row>
    <row r="94" spans="3:14" x14ac:dyDescent="0.25">
      <c r="C94" s="17">
        <v>90</v>
      </c>
      <c r="D94" s="18" t="s">
        <v>291</v>
      </c>
      <c r="E94" t="s">
        <v>292</v>
      </c>
      <c r="F94" s="20" t="s">
        <v>77</v>
      </c>
      <c r="G94" s="21">
        <v>45394</v>
      </c>
      <c r="H94" s="22">
        <v>2036400</v>
      </c>
      <c r="I94" s="40">
        <v>160000</v>
      </c>
      <c r="J94" s="2"/>
      <c r="M94" s="54"/>
    </row>
    <row r="95" spans="3:14" x14ac:dyDescent="0.25">
      <c r="C95" s="17">
        <v>91</v>
      </c>
      <c r="D95" s="18" t="s">
        <v>294</v>
      </c>
      <c r="E95" t="s">
        <v>293</v>
      </c>
      <c r="F95" s="20" t="s">
        <v>295</v>
      </c>
      <c r="G95" s="21">
        <v>45435</v>
      </c>
      <c r="H95" s="22">
        <v>341000</v>
      </c>
      <c r="I95" s="40">
        <v>50000</v>
      </c>
      <c r="J95" s="2"/>
      <c r="M95" s="54"/>
    </row>
    <row r="96" spans="3:14" x14ac:dyDescent="0.25">
      <c r="C96" s="17">
        <v>92</v>
      </c>
      <c r="D96" s="18" t="s">
        <v>296</v>
      </c>
      <c r="E96" s="72" t="s">
        <v>297</v>
      </c>
      <c r="F96" s="20" t="s">
        <v>202</v>
      </c>
      <c r="G96" s="21">
        <v>45439</v>
      </c>
      <c r="H96" s="22">
        <v>266285</v>
      </c>
      <c r="I96" s="40">
        <v>16500</v>
      </c>
      <c r="J96" s="2"/>
      <c r="M96" s="54"/>
    </row>
    <row r="97" spans="3:14" x14ac:dyDescent="0.25">
      <c r="C97" s="17">
        <v>93</v>
      </c>
      <c r="D97" s="18" t="s">
        <v>298</v>
      </c>
      <c r="E97" s="72" t="s">
        <v>299</v>
      </c>
      <c r="F97" s="20"/>
      <c r="G97" s="21"/>
      <c r="H97" s="22"/>
      <c r="I97" s="40">
        <v>165000</v>
      </c>
      <c r="J97" s="2"/>
      <c r="M97" s="54"/>
      <c r="N97" s="74"/>
    </row>
    <row r="98" spans="3:14" ht="15.75" x14ac:dyDescent="0.25">
      <c r="C98" s="17">
        <v>94</v>
      </c>
      <c r="D98" s="18" t="s">
        <v>300</v>
      </c>
      <c r="E98" s="73" t="s">
        <v>301</v>
      </c>
      <c r="F98" s="20" t="s">
        <v>302</v>
      </c>
      <c r="G98" s="21">
        <v>45498</v>
      </c>
      <c r="H98" s="22">
        <v>215000</v>
      </c>
      <c r="I98" s="40">
        <v>16000</v>
      </c>
      <c r="J98" s="2"/>
      <c r="M98" s="54"/>
      <c r="N98" s="74"/>
    </row>
    <row r="99" spans="3:14" x14ac:dyDescent="0.25">
      <c r="C99" s="17">
        <v>95</v>
      </c>
      <c r="D99" s="18" t="s">
        <v>303</v>
      </c>
      <c r="E99" s="76" t="s">
        <v>313</v>
      </c>
      <c r="F99" s="20" t="s">
        <v>304</v>
      </c>
      <c r="G99" s="21">
        <v>45464</v>
      </c>
      <c r="H99" s="22">
        <v>68500</v>
      </c>
      <c r="I99" s="40">
        <v>16000</v>
      </c>
      <c r="J99" s="2"/>
      <c r="M99" s="54"/>
      <c r="N99" s="74"/>
    </row>
    <row r="100" spans="3:14" ht="15.75" x14ac:dyDescent="0.25">
      <c r="C100" s="17">
        <v>96</v>
      </c>
      <c r="D100" s="18" t="s">
        <v>305</v>
      </c>
      <c r="E100" s="73" t="s">
        <v>307</v>
      </c>
      <c r="F100" s="20" t="s">
        <v>306</v>
      </c>
      <c r="G100" s="21">
        <v>45518</v>
      </c>
      <c r="H100" s="22">
        <v>460000</v>
      </c>
      <c r="I100" s="40">
        <v>50000</v>
      </c>
      <c r="J100" s="72"/>
      <c r="M100" s="54"/>
      <c r="N100" s="56"/>
    </row>
    <row r="101" spans="3:14" x14ac:dyDescent="0.25">
      <c r="C101" s="17">
        <v>97</v>
      </c>
      <c r="D101" s="18" t="s">
        <v>308</v>
      </c>
      <c r="E101" s="75" t="s">
        <v>311</v>
      </c>
      <c r="F101" s="20" t="s">
        <v>12</v>
      </c>
      <c r="G101" s="21">
        <v>45548</v>
      </c>
      <c r="H101" s="22">
        <v>416000</v>
      </c>
      <c r="I101" s="40">
        <v>40000</v>
      </c>
      <c r="J101" s="2"/>
      <c r="M101" s="54"/>
      <c r="N101" s="56"/>
    </row>
    <row r="102" spans="3:14" x14ac:dyDescent="0.25">
      <c r="C102" s="17">
        <v>98</v>
      </c>
      <c r="D102" s="18" t="s">
        <v>309</v>
      </c>
      <c r="E102" s="75" t="s">
        <v>312</v>
      </c>
      <c r="F102" s="20" t="s">
        <v>306</v>
      </c>
      <c r="G102" s="21">
        <v>45493</v>
      </c>
      <c r="H102" s="22">
        <v>416640</v>
      </c>
      <c r="I102" s="40">
        <v>52000</v>
      </c>
      <c r="J102" s="2"/>
      <c r="M102" s="54"/>
      <c r="N102" s="56"/>
    </row>
    <row r="103" spans="3:14" x14ac:dyDescent="0.25">
      <c r="C103" s="17">
        <v>99</v>
      </c>
      <c r="D103" s="18" t="s">
        <v>310</v>
      </c>
      <c r="E103" s="2" t="s">
        <v>314</v>
      </c>
      <c r="F103" s="20" t="s">
        <v>315</v>
      </c>
      <c r="G103" s="21">
        <v>45498</v>
      </c>
      <c r="H103" s="22">
        <v>825800</v>
      </c>
      <c r="I103" s="40">
        <v>100000</v>
      </c>
      <c r="J103" s="2"/>
      <c r="M103" s="54"/>
      <c r="N103" s="56"/>
    </row>
    <row r="104" spans="3:14" x14ac:dyDescent="0.25">
      <c r="C104" s="17">
        <v>100</v>
      </c>
      <c r="D104" s="18" t="s">
        <v>380</v>
      </c>
      <c r="E104" s="76" t="s">
        <v>377</v>
      </c>
      <c r="F104" s="20" t="s">
        <v>378</v>
      </c>
      <c r="G104" s="21">
        <v>45592</v>
      </c>
      <c r="H104" s="22">
        <v>846000</v>
      </c>
      <c r="I104" s="40">
        <v>100000</v>
      </c>
      <c r="J104" s="2"/>
      <c r="M104" s="54"/>
      <c r="N104" s="56"/>
    </row>
    <row r="105" spans="3:14" x14ac:dyDescent="0.25">
      <c r="C105" s="17">
        <v>101</v>
      </c>
      <c r="D105" s="18" t="s">
        <v>379</v>
      </c>
      <c r="E105" s="76" t="s">
        <v>381</v>
      </c>
      <c r="F105" s="20" t="s">
        <v>315</v>
      </c>
      <c r="G105" s="21">
        <v>45528</v>
      </c>
      <c r="H105" s="22">
        <v>498250</v>
      </c>
      <c r="I105" s="40">
        <v>26000</v>
      </c>
      <c r="J105" s="2"/>
      <c r="M105" s="54"/>
    </row>
    <row r="106" spans="3:14" x14ac:dyDescent="0.25">
      <c r="C106" s="17">
        <v>102</v>
      </c>
      <c r="D106" s="18" t="s">
        <v>382</v>
      </c>
      <c r="E106" s="76" t="s">
        <v>390</v>
      </c>
      <c r="F106" s="20" t="s">
        <v>383</v>
      </c>
      <c r="G106" s="21">
        <v>45604</v>
      </c>
      <c r="H106" s="40">
        <v>1176000</v>
      </c>
      <c r="I106" s="40">
        <v>170000</v>
      </c>
      <c r="J106" s="2"/>
      <c r="M106" s="54"/>
    </row>
    <row r="107" spans="3:14" x14ac:dyDescent="0.25">
      <c r="C107" s="17">
        <v>103</v>
      </c>
      <c r="D107" s="18" t="s">
        <v>384</v>
      </c>
      <c r="E107" s="76" t="s">
        <v>389</v>
      </c>
      <c r="F107" s="20" t="s">
        <v>388</v>
      </c>
      <c r="G107" s="21">
        <v>45558</v>
      </c>
      <c r="H107" s="40">
        <v>1468000</v>
      </c>
      <c r="I107" s="40">
        <v>200000</v>
      </c>
      <c r="J107" s="2"/>
      <c r="M107" s="54"/>
    </row>
    <row r="108" spans="3:14" x14ac:dyDescent="0.25">
      <c r="C108" s="17">
        <v>109</v>
      </c>
      <c r="D108" s="18" t="s">
        <v>385</v>
      </c>
      <c r="E108" s="72" t="s">
        <v>386</v>
      </c>
      <c r="F108" s="20" t="s">
        <v>387</v>
      </c>
      <c r="G108" s="21">
        <v>45654</v>
      </c>
      <c r="H108" s="40">
        <v>425000</v>
      </c>
      <c r="I108" s="40">
        <v>38000</v>
      </c>
      <c r="J108" s="2"/>
      <c r="M108" s="54"/>
    </row>
    <row r="109" spans="3:14" x14ac:dyDescent="0.25">
      <c r="C109" s="17">
        <v>110</v>
      </c>
      <c r="D109" s="18" t="s">
        <v>391</v>
      </c>
      <c r="E109" s="72"/>
      <c r="F109" s="20" t="s">
        <v>392</v>
      </c>
      <c r="G109" s="21">
        <v>45619</v>
      </c>
      <c r="H109" s="40">
        <f>46560*43</f>
        <v>2002080</v>
      </c>
      <c r="I109" s="40">
        <v>250000</v>
      </c>
      <c r="J109" s="2"/>
      <c r="M109" s="54"/>
    </row>
    <row r="110" spans="3:14" x14ac:dyDescent="0.25">
      <c r="C110" s="17"/>
      <c r="D110" s="18"/>
      <c r="E110" s="72"/>
      <c r="F110" s="20"/>
      <c r="G110" s="21"/>
      <c r="H110" s="40"/>
      <c r="I110" s="40"/>
      <c r="J110" s="2"/>
      <c r="M110" s="54"/>
    </row>
    <row r="111" spans="3:14" x14ac:dyDescent="0.25">
      <c r="C111" s="17"/>
      <c r="D111" s="18"/>
      <c r="E111" s="76"/>
      <c r="F111" s="20"/>
      <c r="G111" s="21"/>
      <c r="H111" s="40"/>
      <c r="I111" s="40"/>
      <c r="J111" s="2"/>
      <c r="M111" s="54"/>
    </row>
    <row r="112" spans="3:14" x14ac:dyDescent="0.25">
      <c r="C112" s="17"/>
      <c r="D112" s="18"/>
      <c r="E112" s="76"/>
      <c r="F112" s="20"/>
      <c r="G112" s="21"/>
      <c r="H112" s="40"/>
      <c r="I112" s="40"/>
      <c r="J112" s="2"/>
      <c r="M112" s="54"/>
    </row>
    <row r="113" spans="3:13" x14ac:dyDescent="0.25">
      <c r="C113" s="17"/>
      <c r="D113" s="18"/>
      <c r="E113" s="76"/>
      <c r="F113" s="20"/>
      <c r="G113" s="21"/>
      <c r="H113" s="40"/>
      <c r="I113" s="40"/>
      <c r="J113" s="2"/>
      <c r="M113" s="54"/>
    </row>
    <row r="114" spans="3:13" x14ac:dyDescent="0.25">
      <c r="C114" s="17"/>
      <c r="D114" s="18"/>
      <c r="E114" s="76"/>
      <c r="F114" s="20"/>
      <c r="G114" s="21"/>
      <c r="H114" s="40"/>
      <c r="I114" s="40"/>
      <c r="J114" s="2"/>
      <c r="M114" s="54"/>
    </row>
    <row r="115" spans="3:13" x14ac:dyDescent="0.25">
      <c r="C115" s="17"/>
      <c r="D115" s="18"/>
      <c r="E115" s="76"/>
      <c r="F115" s="20"/>
      <c r="G115" s="21"/>
      <c r="H115" s="40"/>
      <c r="I115" s="40"/>
      <c r="J115" s="2"/>
      <c r="M115" s="54"/>
    </row>
    <row r="116" spans="3:13" x14ac:dyDescent="0.25">
      <c r="C116" s="17"/>
      <c r="D116" s="18"/>
      <c r="E116" s="76"/>
      <c r="F116" s="20"/>
      <c r="G116" s="21"/>
      <c r="H116" s="40"/>
      <c r="I116" s="40"/>
      <c r="J116" s="2"/>
      <c r="M116" s="54"/>
    </row>
    <row r="117" spans="3:13" x14ac:dyDescent="0.25">
      <c r="C117" s="17"/>
      <c r="D117" s="18"/>
      <c r="E117" s="76"/>
      <c r="F117" s="20"/>
      <c r="G117" s="21"/>
      <c r="H117" s="40"/>
      <c r="I117" s="40"/>
      <c r="J117" s="2"/>
      <c r="M117" s="54"/>
    </row>
    <row r="118" spans="3:13" x14ac:dyDescent="0.25">
      <c r="C118" s="17"/>
      <c r="D118" s="18"/>
      <c r="E118" s="76"/>
      <c r="F118" s="20"/>
      <c r="G118" s="21"/>
      <c r="H118" s="40"/>
      <c r="I118" s="40"/>
      <c r="J118" s="2"/>
      <c r="M118" s="54"/>
    </row>
    <row r="119" spans="3:13" x14ac:dyDescent="0.25">
      <c r="C119" s="13"/>
      <c r="D119" s="14" t="s">
        <v>101</v>
      </c>
      <c r="E119" s="15"/>
      <c r="F119" s="15"/>
      <c r="G119" s="16"/>
      <c r="H119" s="44">
        <f>SUM(H5:H111)</f>
        <v>74810586</v>
      </c>
      <c r="I119" s="44">
        <f>SUM(I5:I111)</f>
        <v>7443825</v>
      </c>
      <c r="J119" s="23"/>
    </row>
    <row r="120" spans="3:13" x14ac:dyDescent="0.25">
      <c r="C120" s="9"/>
      <c r="D120" s="1"/>
      <c r="E120" s="4"/>
      <c r="F120" s="4"/>
      <c r="G120" s="3"/>
      <c r="H120" s="1"/>
      <c r="I120" s="45"/>
      <c r="J120" s="23"/>
    </row>
    <row r="121" spans="3:13" x14ac:dyDescent="0.25">
      <c r="C121" s="9"/>
      <c r="D121" s="1"/>
      <c r="E121" s="7"/>
      <c r="F121" s="1"/>
      <c r="G121" s="1"/>
      <c r="H121" s="1"/>
      <c r="I121" s="45"/>
      <c r="J121" s="23"/>
    </row>
    <row r="122" spans="3:13" ht="16.5" x14ac:dyDescent="0.25">
      <c r="C122" s="9"/>
      <c r="D122" s="1"/>
      <c r="E122" s="8"/>
      <c r="F122" s="1"/>
      <c r="G122" s="1"/>
      <c r="H122" s="1"/>
      <c r="I122" s="45"/>
      <c r="J122" s="23"/>
    </row>
    <row r="123" spans="3:13" x14ac:dyDescent="0.25">
      <c r="C123" s="9"/>
      <c r="D123" s="6"/>
      <c r="E123" s="1"/>
      <c r="F123" s="1"/>
      <c r="G123" s="1"/>
      <c r="H123" s="1"/>
      <c r="I123" s="45"/>
      <c r="J123" s="23"/>
    </row>
    <row r="124" spans="3:13" x14ac:dyDescent="0.25">
      <c r="C124" s="9"/>
      <c r="D124" s="1"/>
      <c r="E124" s="1"/>
      <c r="F124" s="1"/>
      <c r="G124" s="1"/>
      <c r="H124" s="1"/>
      <c r="I124" s="45"/>
      <c r="J124" s="23"/>
    </row>
    <row r="125" spans="3:13" ht="15.75" thickBot="1" x14ac:dyDescent="0.3">
      <c r="C125" s="10"/>
      <c r="D125" s="11"/>
      <c r="E125" s="11"/>
      <c r="F125" s="11"/>
      <c r="G125" s="12"/>
      <c r="H125" s="12"/>
      <c r="I125" s="46"/>
      <c r="J125" s="24"/>
    </row>
  </sheetData>
  <mergeCells count="41">
    <mergeCell ref="M13:M14"/>
    <mergeCell ref="U2:U3"/>
    <mergeCell ref="M4:M5"/>
    <mergeCell ref="N4:N5"/>
    <mergeCell ref="O4:O5"/>
    <mergeCell ref="P4:P5"/>
    <mergeCell ref="Q4:Q5"/>
    <mergeCell ref="T4:T5"/>
    <mergeCell ref="U4:U5"/>
    <mergeCell ref="M2:M3"/>
    <mergeCell ref="N2:N3"/>
    <mergeCell ref="O2:O3"/>
    <mergeCell ref="P2:P3"/>
    <mergeCell ref="Q2:Q3"/>
    <mergeCell ref="T2:T3"/>
    <mergeCell ref="U6:U7"/>
    <mergeCell ref="T8:T9"/>
    <mergeCell ref="U8:U9"/>
    <mergeCell ref="M6:M7"/>
    <mergeCell ref="N6:N7"/>
    <mergeCell ref="O6:O7"/>
    <mergeCell ref="P6:P7"/>
    <mergeCell ref="Q6:Q7"/>
    <mergeCell ref="T6:T7"/>
    <mergeCell ref="M8:M9"/>
    <mergeCell ref="N8:N9"/>
    <mergeCell ref="O8:O9"/>
    <mergeCell ref="P8:P9"/>
    <mergeCell ref="Q8:Q9"/>
    <mergeCell ref="N13:N14"/>
    <mergeCell ref="P13:P14"/>
    <mergeCell ref="Q13:Q14"/>
    <mergeCell ref="T13:T14"/>
    <mergeCell ref="U15:U16"/>
    <mergeCell ref="T15:T16"/>
    <mergeCell ref="U13:U14"/>
    <mergeCell ref="M15:M16"/>
    <mergeCell ref="N15:N16"/>
    <mergeCell ref="O15:O16"/>
    <mergeCell ref="P15:P16"/>
    <mergeCell ref="Q15:Q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26"/>
  <sheetViews>
    <sheetView tabSelected="1" workbookViewId="0">
      <selection activeCell="F15" sqref="F15"/>
    </sheetView>
  </sheetViews>
  <sheetFormatPr defaultRowHeight="15" x14ac:dyDescent="0.25"/>
  <cols>
    <col min="4" max="4" width="36.85546875" customWidth="1"/>
    <col min="5" max="5" width="21.5703125" customWidth="1"/>
    <col min="6" max="6" width="22.28515625" customWidth="1"/>
    <col min="7" max="7" width="12.5703125" customWidth="1"/>
    <col min="8" max="8" width="13.5703125" customWidth="1"/>
    <col min="9" max="9" width="10.42578125" customWidth="1"/>
    <col min="10" max="10" width="28" customWidth="1"/>
  </cols>
  <sheetData>
    <row r="1" spans="3:21" ht="15.75" x14ac:dyDescent="0.25">
      <c r="M1" s="84"/>
      <c r="N1" s="84"/>
      <c r="O1" s="84"/>
      <c r="P1" s="84"/>
      <c r="Q1" s="84"/>
      <c r="R1" s="84"/>
      <c r="S1" s="84"/>
      <c r="T1" s="84"/>
      <c r="U1" s="84"/>
    </row>
    <row r="2" spans="3:21" ht="15.75" x14ac:dyDescent="0.25">
      <c r="C2" s="19"/>
      <c r="D2" s="19" t="s">
        <v>0</v>
      </c>
      <c r="E2" s="19"/>
      <c r="F2" s="19" t="s">
        <v>236</v>
      </c>
      <c r="G2" s="19"/>
      <c r="H2" s="19"/>
      <c r="I2" s="19"/>
      <c r="J2" s="19"/>
      <c r="M2" s="90"/>
      <c r="N2" s="90"/>
      <c r="O2" s="90"/>
      <c r="P2" s="90"/>
      <c r="Q2" s="90"/>
      <c r="R2" s="85"/>
      <c r="S2" s="85"/>
      <c r="T2" s="90"/>
      <c r="U2" s="90"/>
    </row>
    <row r="3" spans="3:21" ht="16.5" thickBot="1" x14ac:dyDescent="0.3">
      <c r="C3" s="19"/>
      <c r="D3" s="19"/>
      <c r="E3" s="19"/>
      <c r="F3" s="19"/>
      <c r="G3" s="19"/>
      <c r="H3" s="19"/>
      <c r="I3" s="19"/>
      <c r="J3" s="19"/>
      <c r="M3" s="90"/>
      <c r="N3" s="90"/>
      <c r="O3" s="90"/>
      <c r="P3" s="90"/>
      <c r="Q3" s="90"/>
      <c r="R3" s="85"/>
      <c r="S3" s="85"/>
      <c r="T3" s="90"/>
      <c r="U3" s="90"/>
    </row>
    <row r="4" spans="3:21" ht="15.75" x14ac:dyDescent="0.25">
      <c r="C4" s="25" t="s">
        <v>1</v>
      </c>
      <c r="D4" s="26" t="s">
        <v>2</v>
      </c>
      <c r="E4" s="26" t="s">
        <v>3</v>
      </c>
      <c r="F4" s="26" t="s">
        <v>10</v>
      </c>
      <c r="G4" s="26" t="s">
        <v>4</v>
      </c>
      <c r="H4" s="26" t="s">
        <v>5</v>
      </c>
      <c r="I4" s="41" t="s">
        <v>6</v>
      </c>
      <c r="J4" s="47" t="s">
        <v>406</v>
      </c>
      <c r="M4" s="90"/>
      <c r="N4" s="90"/>
      <c r="O4" s="90"/>
      <c r="P4" s="90"/>
      <c r="Q4" s="90"/>
      <c r="R4" s="85"/>
      <c r="S4" s="85"/>
      <c r="T4" s="90"/>
      <c r="U4" s="90"/>
    </row>
    <row r="5" spans="3:21" ht="15.75" x14ac:dyDescent="0.25">
      <c r="C5" s="17">
        <v>1</v>
      </c>
      <c r="D5" s="18" t="s">
        <v>393</v>
      </c>
      <c r="E5" s="72"/>
      <c r="F5" s="20" t="s">
        <v>254</v>
      </c>
      <c r="G5" s="21">
        <v>45314</v>
      </c>
      <c r="H5" s="40">
        <f>89000*16</f>
        <v>1424000</v>
      </c>
      <c r="I5" s="40">
        <v>160000</v>
      </c>
      <c r="J5" s="48"/>
      <c r="L5" s="2"/>
      <c r="M5" s="90"/>
      <c r="N5" s="90"/>
      <c r="O5" s="90"/>
      <c r="P5" s="90"/>
      <c r="Q5" s="90"/>
      <c r="R5" s="85"/>
      <c r="S5" s="85"/>
      <c r="T5" s="90"/>
      <c r="U5" s="90"/>
    </row>
    <row r="6" spans="3:21" ht="15.75" x14ac:dyDescent="0.25">
      <c r="C6" s="17">
        <v>2</v>
      </c>
      <c r="D6" s="18" t="s">
        <v>394</v>
      </c>
      <c r="E6" s="76"/>
      <c r="F6" s="20" t="s">
        <v>395</v>
      </c>
      <c r="G6" s="21">
        <v>45690</v>
      </c>
      <c r="H6" s="40">
        <v>590000</v>
      </c>
      <c r="I6" s="40">
        <v>50000</v>
      </c>
      <c r="J6" s="48"/>
      <c r="M6" s="90"/>
      <c r="N6" s="90"/>
      <c r="O6" s="90"/>
      <c r="P6" s="90"/>
      <c r="Q6" s="90"/>
      <c r="R6" s="85"/>
      <c r="S6" s="85"/>
      <c r="T6" s="90"/>
      <c r="U6" s="90"/>
    </row>
    <row r="7" spans="3:21" ht="15.75" x14ac:dyDescent="0.25">
      <c r="C7" s="17">
        <v>3</v>
      </c>
      <c r="D7" s="18" t="s">
        <v>398</v>
      </c>
      <c r="E7" s="76"/>
      <c r="F7" s="20" t="s">
        <v>265</v>
      </c>
      <c r="G7" s="21">
        <v>45680</v>
      </c>
      <c r="H7" s="40"/>
      <c r="I7" s="40"/>
      <c r="J7" s="48"/>
      <c r="M7" s="90"/>
      <c r="N7" s="90"/>
      <c r="O7" s="90"/>
      <c r="P7" s="90"/>
      <c r="Q7" s="90"/>
      <c r="R7" s="85"/>
      <c r="S7" s="85"/>
      <c r="T7" s="90"/>
      <c r="U7" s="90"/>
    </row>
    <row r="8" spans="3:21" ht="15.75" x14ac:dyDescent="0.25">
      <c r="C8" s="17">
        <v>4</v>
      </c>
      <c r="D8" s="18" t="s">
        <v>229</v>
      </c>
      <c r="E8" s="76"/>
      <c r="F8" s="20" t="s">
        <v>254</v>
      </c>
      <c r="G8" s="21">
        <v>45746</v>
      </c>
      <c r="H8" s="40"/>
      <c r="I8" s="40"/>
      <c r="J8" s="48"/>
      <c r="M8" s="90"/>
      <c r="N8" s="90"/>
      <c r="O8" s="90"/>
      <c r="P8" s="90"/>
      <c r="Q8" s="90"/>
      <c r="R8" s="85"/>
      <c r="S8" s="85"/>
      <c r="T8" s="90"/>
      <c r="U8" s="90"/>
    </row>
    <row r="9" spans="3:21" ht="15.75" x14ac:dyDescent="0.25">
      <c r="C9" s="17">
        <v>5</v>
      </c>
      <c r="D9" s="18" t="s">
        <v>399</v>
      </c>
      <c r="E9" s="76"/>
      <c r="F9" s="20" t="s">
        <v>396</v>
      </c>
      <c r="G9" s="21">
        <v>45782</v>
      </c>
      <c r="H9" s="40"/>
      <c r="I9" s="40"/>
      <c r="J9" s="48"/>
      <c r="M9" s="90"/>
      <c r="N9" s="90"/>
      <c r="O9" s="90"/>
      <c r="P9" s="90"/>
      <c r="Q9" s="90"/>
      <c r="R9" s="85"/>
      <c r="S9" s="85"/>
      <c r="T9" s="90"/>
      <c r="U9" s="90"/>
    </row>
    <row r="10" spans="3:21" ht="15.75" x14ac:dyDescent="0.25">
      <c r="C10" s="17">
        <v>6</v>
      </c>
      <c r="D10" s="18" t="s">
        <v>230</v>
      </c>
      <c r="E10" s="76"/>
      <c r="F10" s="20" t="s">
        <v>295</v>
      </c>
      <c r="G10" s="21"/>
      <c r="H10" s="40"/>
      <c r="I10" s="40"/>
      <c r="J10" s="49"/>
      <c r="M10" s="90"/>
      <c r="N10" s="90"/>
      <c r="O10" s="90"/>
      <c r="P10" s="90"/>
      <c r="Q10" s="90"/>
      <c r="R10" s="85"/>
      <c r="S10" s="85"/>
      <c r="T10" s="90"/>
      <c r="U10" s="90"/>
    </row>
    <row r="11" spans="3:21" ht="15.75" x14ac:dyDescent="0.25">
      <c r="C11" s="17">
        <v>7</v>
      </c>
      <c r="D11" s="18" t="s">
        <v>400</v>
      </c>
      <c r="E11" s="76"/>
      <c r="F11" s="20" t="s">
        <v>32</v>
      </c>
      <c r="G11" s="21" t="s">
        <v>397</v>
      </c>
      <c r="H11" s="40"/>
      <c r="I11" s="40"/>
      <c r="J11" s="48"/>
      <c r="M11" s="85"/>
      <c r="N11" s="85"/>
      <c r="O11" s="85"/>
      <c r="P11" s="85"/>
      <c r="Q11" s="85"/>
      <c r="R11" s="85"/>
      <c r="S11" s="85"/>
      <c r="T11" s="85"/>
      <c r="U11" s="85"/>
    </row>
    <row r="12" spans="3:21" ht="15.75" x14ac:dyDescent="0.25">
      <c r="C12" s="17">
        <v>8</v>
      </c>
      <c r="D12" s="18" t="s">
        <v>401</v>
      </c>
      <c r="E12" s="76"/>
      <c r="F12" s="20" t="s">
        <v>32</v>
      </c>
      <c r="G12" s="21">
        <v>45709</v>
      </c>
      <c r="H12" s="40"/>
      <c r="I12" s="40"/>
      <c r="J12" s="48"/>
      <c r="M12" s="85"/>
      <c r="N12" s="85"/>
      <c r="O12" s="85"/>
      <c r="P12" s="85"/>
      <c r="Q12" s="85"/>
      <c r="R12" s="86"/>
      <c r="S12" s="86"/>
      <c r="T12" s="85"/>
      <c r="U12" s="85"/>
    </row>
    <row r="13" spans="3:21" ht="15.75" x14ac:dyDescent="0.25">
      <c r="C13" s="17">
        <v>9</v>
      </c>
      <c r="D13" s="18" t="s">
        <v>402</v>
      </c>
      <c r="E13" s="29"/>
      <c r="F13" s="18" t="s">
        <v>403</v>
      </c>
      <c r="G13" s="21">
        <v>45711</v>
      </c>
      <c r="H13" s="18"/>
      <c r="I13" s="42"/>
      <c r="J13" s="49"/>
      <c r="M13" s="85"/>
      <c r="N13" s="85"/>
      <c r="O13" s="85"/>
      <c r="P13" s="85"/>
      <c r="Q13" s="85"/>
      <c r="R13" s="87"/>
      <c r="S13" s="87"/>
      <c r="T13" s="85"/>
      <c r="U13" s="85"/>
    </row>
    <row r="14" spans="3:21" ht="15.75" x14ac:dyDescent="0.25">
      <c r="C14" s="17">
        <v>10</v>
      </c>
      <c r="D14" s="18" t="s">
        <v>404</v>
      </c>
      <c r="E14" s="29"/>
      <c r="F14" s="18" t="s">
        <v>405</v>
      </c>
      <c r="G14" s="21">
        <v>45711</v>
      </c>
      <c r="H14" s="18"/>
      <c r="I14" s="42"/>
      <c r="J14" s="49"/>
      <c r="M14" s="90"/>
      <c r="N14" s="90"/>
      <c r="O14" s="85"/>
      <c r="P14" s="90"/>
      <c r="Q14" s="90"/>
      <c r="R14" s="85"/>
      <c r="S14" s="85"/>
      <c r="T14" s="90"/>
      <c r="U14" s="90"/>
    </row>
    <row r="15" spans="3:21" ht="15.75" x14ac:dyDescent="0.25">
      <c r="C15" s="17">
        <v>11</v>
      </c>
      <c r="D15" s="18" t="s">
        <v>407</v>
      </c>
      <c r="E15" s="29"/>
      <c r="F15" s="18" t="s">
        <v>333</v>
      </c>
      <c r="G15" s="21"/>
      <c r="H15" s="18"/>
      <c r="I15" s="42"/>
      <c r="J15" s="48"/>
      <c r="M15" s="90"/>
      <c r="N15" s="90"/>
      <c r="O15" s="85"/>
      <c r="P15" s="90"/>
      <c r="Q15" s="90"/>
      <c r="R15" s="85"/>
      <c r="S15" s="85"/>
      <c r="T15" s="90"/>
      <c r="U15" s="90"/>
    </row>
    <row r="16" spans="3:21" ht="15.75" x14ac:dyDescent="0.25">
      <c r="C16" s="17"/>
      <c r="D16" s="18"/>
      <c r="E16" s="29"/>
      <c r="F16" s="18"/>
      <c r="G16" s="18"/>
      <c r="H16" s="18"/>
      <c r="I16" s="42"/>
      <c r="J16" s="49"/>
      <c r="M16" s="90"/>
      <c r="N16" s="90"/>
      <c r="O16" s="90"/>
      <c r="P16" s="90"/>
      <c r="Q16" s="90"/>
      <c r="R16" s="85"/>
      <c r="S16" s="85"/>
      <c r="T16" s="90"/>
      <c r="U16" s="90"/>
    </row>
    <row r="17" spans="3:21" ht="15.75" x14ac:dyDescent="0.25">
      <c r="C17" s="17"/>
      <c r="D17" s="18"/>
      <c r="E17" s="20"/>
      <c r="F17" s="18"/>
      <c r="G17" s="21"/>
      <c r="H17" s="18"/>
      <c r="I17" s="42"/>
      <c r="J17" s="48"/>
      <c r="M17" s="90"/>
      <c r="N17" s="90"/>
      <c r="O17" s="90"/>
      <c r="P17" s="90"/>
      <c r="Q17" s="90"/>
      <c r="R17" s="85"/>
      <c r="S17" s="85"/>
      <c r="T17" s="90"/>
      <c r="U17" s="90"/>
    </row>
    <row r="18" spans="3:21" x14ac:dyDescent="0.25">
      <c r="C18" s="17"/>
      <c r="D18" s="22"/>
      <c r="E18" s="29"/>
      <c r="F18" s="22"/>
      <c r="G18" s="21"/>
      <c r="H18" s="22"/>
      <c r="I18" s="40"/>
      <c r="J18" s="50"/>
    </row>
    <row r="19" spans="3:21" x14ac:dyDescent="0.25">
      <c r="C19" s="17"/>
      <c r="D19" s="22"/>
      <c r="E19" s="30"/>
      <c r="F19" s="22"/>
      <c r="G19" s="21"/>
      <c r="H19" s="22"/>
      <c r="I19" s="40"/>
      <c r="J19" s="50"/>
    </row>
    <row r="20" spans="3:21" x14ac:dyDescent="0.25">
      <c r="C20" s="17"/>
      <c r="D20" s="22"/>
      <c r="E20" s="31"/>
      <c r="F20" s="20"/>
      <c r="G20" s="21"/>
      <c r="H20" s="22"/>
      <c r="I20" s="40"/>
      <c r="J20" s="50"/>
    </row>
    <row r="21" spans="3:21" x14ac:dyDescent="0.25">
      <c r="C21" s="17"/>
      <c r="D21" s="22"/>
      <c r="E21" s="29"/>
      <c r="F21" s="20"/>
      <c r="G21" s="21"/>
      <c r="H21" s="22"/>
      <c r="I21" s="40"/>
      <c r="J21" s="48"/>
    </row>
    <row r="22" spans="3:21" x14ac:dyDescent="0.25">
      <c r="C22" s="17"/>
      <c r="D22" s="22"/>
      <c r="E22" s="29"/>
      <c r="F22" s="20"/>
      <c r="G22" s="21"/>
      <c r="H22" s="22"/>
      <c r="I22" s="40"/>
      <c r="J22" s="48"/>
    </row>
    <row r="23" spans="3:21" x14ac:dyDescent="0.25">
      <c r="C23" s="17"/>
      <c r="D23" s="22"/>
      <c r="E23" s="32"/>
      <c r="F23" s="20"/>
      <c r="G23" s="21"/>
      <c r="H23" s="22"/>
      <c r="I23" s="40"/>
      <c r="J23" s="50"/>
    </row>
    <row r="24" spans="3:21" x14ac:dyDescent="0.25">
      <c r="C24" s="17"/>
      <c r="D24" s="22"/>
      <c r="E24" s="29"/>
      <c r="F24" s="20"/>
      <c r="G24" s="21"/>
      <c r="H24" s="22"/>
      <c r="I24" s="40"/>
      <c r="J24" s="50"/>
    </row>
    <row r="25" spans="3:21" x14ac:dyDescent="0.25">
      <c r="C25" s="17"/>
      <c r="D25" s="22"/>
      <c r="E25" s="20"/>
      <c r="F25" s="20"/>
      <c r="G25" s="21"/>
      <c r="H25" s="22"/>
      <c r="I25" s="40"/>
      <c r="J25" s="48"/>
    </row>
    <row r="26" spans="3:21" x14ac:dyDescent="0.25">
      <c r="C26" s="17"/>
      <c r="D26" s="22"/>
      <c r="E26" s="18"/>
      <c r="F26" s="20"/>
      <c r="G26" s="21"/>
      <c r="H26" s="22"/>
      <c r="I26" s="40"/>
      <c r="J26" s="48"/>
    </row>
    <row r="27" spans="3:21" x14ac:dyDescent="0.25">
      <c r="C27" s="17"/>
      <c r="D27" s="22"/>
      <c r="E27" s="20"/>
      <c r="F27" s="20"/>
      <c r="G27" s="21"/>
      <c r="H27" s="22"/>
      <c r="I27" s="40"/>
      <c r="J27" s="50"/>
    </row>
    <row r="28" spans="3:21" ht="16.5" x14ac:dyDescent="0.25">
      <c r="C28" s="17"/>
      <c r="D28" s="18"/>
      <c r="E28" s="33"/>
      <c r="F28" s="20"/>
      <c r="G28" s="21"/>
      <c r="H28" s="22"/>
      <c r="I28" s="40"/>
      <c r="J28" s="50"/>
    </row>
    <row r="29" spans="3:21" x14ac:dyDescent="0.25">
      <c r="C29" s="17"/>
      <c r="D29" s="18"/>
      <c r="E29" s="20"/>
      <c r="F29" s="20"/>
      <c r="G29" s="21"/>
      <c r="H29" s="22"/>
      <c r="I29" s="40"/>
      <c r="J29" s="50"/>
    </row>
    <row r="30" spans="3:21" x14ac:dyDescent="0.25">
      <c r="C30" s="17"/>
      <c r="D30" s="18"/>
      <c r="E30" s="20"/>
      <c r="F30" s="20"/>
      <c r="G30" s="21"/>
      <c r="H30" s="22"/>
      <c r="I30" s="40"/>
      <c r="J30" s="48"/>
    </row>
    <row r="31" spans="3:21" x14ac:dyDescent="0.25">
      <c r="C31" s="17"/>
      <c r="D31" s="18"/>
      <c r="E31" s="20"/>
      <c r="F31" s="20"/>
      <c r="G31" s="21"/>
      <c r="H31" s="22"/>
      <c r="I31" s="40"/>
      <c r="J31" s="48"/>
    </row>
    <row r="32" spans="3:21" x14ac:dyDescent="0.25">
      <c r="C32" s="17"/>
      <c r="D32" s="18"/>
      <c r="E32" s="20"/>
      <c r="F32" s="20"/>
      <c r="G32" s="21"/>
      <c r="H32" s="22"/>
      <c r="I32" s="40"/>
      <c r="J32" s="48"/>
    </row>
    <row r="33" spans="3:10" x14ac:dyDescent="0.25">
      <c r="C33" s="17"/>
      <c r="D33" s="18"/>
      <c r="E33" s="20"/>
      <c r="F33" s="20"/>
      <c r="G33" s="21"/>
      <c r="H33" s="22"/>
      <c r="I33" s="40"/>
      <c r="J33" s="50"/>
    </row>
    <row r="34" spans="3:10" x14ac:dyDescent="0.25">
      <c r="C34" s="17"/>
      <c r="D34" s="18"/>
      <c r="E34" s="20"/>
      <c r="F34" s="20"/>
      <c r="G34" s="21"/>
      <c r="H34" s="22"/>
      <c r="I34" s="40"/>
      <c r="J34" s="48"/>
    </row>
    <row r="35" spans="3:10" x14ac:dyDescent="0.25">
      <c r="C35" s="17"/>
      <c r="D35" s="18"/>
      <c r="E35" s="20"/>
      <c r="F35" s="20"/>
      <c r="G35" s="21"/>
      <c r="H35" s="22"/>
      <c r="I35" s="40"/>
      <c r="J35" s="48"/>
    </row>
    <row r="36" spans="3:10" x14ac:dyDescent="0.25">
      <c r="C36" s="17"/>
      <c r="D36" s="18"/>
      <c r="E36" s="18"/>
      <c r="F36" s="20"/>
      <c r="G36" s="21"/>
      <c r="H36" s="22"/>
      <c r="I36" s="40"/>
      <c r="J36" s="48"/>
    </row>
    <row r="37" spans="3:10" x14ac:dyDescent="0.25">
      <c r="C37" s="17"/>
      <c r="D37" s="18"/>
      <c r="E37" s="18"/>
      <c r="F37" s="20"/>
      <c r="G37" s="21"/>
      <c r="H37" s="22"/>
      <c r="I37" s="40"/>
      <c r="J37" s="48"/>
    </row>
    <row r="38" spans="3:10" x14ac:dyDescent="0.25">
      <c r="C38" s="17"/>
      <c r="D38" s="18"/>
      <c r="E38" s="18"/>
      <c r="F38" s="20"/>
      <c r="G38" s="21"/>
      <c r="H38" s="22"/>
      <c r="I38" s="40"/>
      <c r="J38" s="48"/>
    </row>
    <row r="39" spans="3:10" x14ac:dyDescent="0.25">
      <c r="C39" s="17"/>
      <c r="D39" s="18"/>
      <c r="E39" s="20"/>
      <c r="F39" s="20"/>
      <c r="G39" s="21"/>
      <c r="H39" s="22"/>
      <c r="I39" s="40"/>
      <c r="J39" s="48"/>
    </row>
    <row r="40" spans="3:10" x14ac:dyDescent="0.25">
      <c r="C40" s="17"/>
      <c r="D40" s="18"/>
      <c r="E40" s="20"/>
      <c r="F40" s="20"/>
      <c r="G40" s="21"/>
      <c r="H40" s="22"/>
      <c r="I40" s="40"/>
      <c r="J40" s="48"/>
    </row>
    <row r="41" spans="3:10" x14ac:dyDescent="0.25">
      <c r="C41" s="17"/>
      <c r="D41" s="18"/>
      <c r="E41" s="20"/>
      <c r="F41" s="20"/>
      <c r="G41" s="21"/>
      <c r="H41" s="22"/>
      <c r="I41" s="40"/>
      <c r="J41" s="48"/>
    </row>
    <row r="42" spans="3:10" x14ac:dyDescent="0.25">
      <c r="C42" s="17"/>
      <c r="D42" s="18"/>
      <c r="E42" s="20"/>
      <c r="F42" s="20"/>
      <c r="G42" s="21"/>
      <c r="H42" s="22"/>
      <c r="I42" s="40"/>
      <c r="J42" s="48"/>
    </row>
    <row r="43" spans="3:10" x14ac:dyDescent="0.25">
      <c r="C43" s="17"/>
      <c r="D43" s="18"/>
      <c r="E43" s="20"/>
      <c r="F43" s="20"/>
      <c r="G43" s="21"/>
      <c r="H43" s="22"/>
      <c r="I43" s="40"/>
      <c r="J43" s="48"/>
    </row>
    <row r="44" spans="3:10" x14ac:dyDescent="0.25">
      <c r="C44" s="17"/>
      <c r="D44" s="18"/>
      <c r="E44" s="20"/>
      <c r="F44" s="20"/>
      <c r="G44" s="21"/>
      <c r="H44" s="22"/>
      <c r="I44" s="40"/>
      <c r="J44" s="48"/>
    </row>
    <row r="45" spans="3:10" x14ac:dyDescent="0.25">
      <c r="C45" s="17"/>
      <c r="D45" s="18"/>
      <c r="E45" s="20"/>
      <c r="F45" s="20"/>
      <c r="G45" s="21"/>
      <c r="H45" s="22"/>
      <c r="I45" s="40"/>
      <c r="J45" s="48"/>
    </row>
    <row r="46" spans="3:10" x14ac:dyDescent="0.25">
      <c r="C46" s="17"/>
      <c r="D46" s="18"/>
      <c r="E46" s="20"/>
      <c r="F46" s="20"/>
      <c r="G46" s="21"/>
      <c r="H46" s="22"/>
      <c r="I46" s="40"/>
      <c r="J46" s="48"/>
    </row>
    <row r="47" spans="3:10" x14ac:dyDescent="0.25">
      <c r="C47" s="17"/>
      <c r="D47" s="18"/>
      <c r="E47" s="20"/>
      <c r="F47" s="20"/>
      <c r="G47" s="21"/>
      <c r="H47" s="22"/>
      <c r="I47" s="40"/>
      <c r="J47" s="48"/>
    </row>
    <row r="48" spans="3:10" x14ac:dyDescent="0.25">
      <c r="C48" s="17"/>
      <c r="D48" s="18"/>
      <c r="E48" s="20"/>
      <c r="F48" s="20"/>
      <c r="G48" s="21"/>
      <c r="H48" s="22"/>
      <c r="I48" s="40"/>
      <c r="J48" s="48"/>
    </row>
    <row r="49" spans="3:10" x14ac:dyDescent="0.25">
      <c r="C49" s="17"/>
      <c r="D49" s="18"/>
      <c r="E49" s="18"/>
      <c r="F49" s="20"/>
      <c r="G49" s="21"/>
      <c r="H49" s="22"/>
      <c r="I49" s="40"/>
      <c r="J49" s="48"/>
    </row>
    <row r="50" spans="3:10" x14ac:dyDescent="0.25">
      <c r="C50" s="17"/>
      <c r="D50" s="18"/>
      <c r="E50" s="20"/>
      <c r="F50" s="20"/>
      <c r="G50" s="21"/>
      <c r="H50" s="22"/>
      <c r="I50" s="40"/>
      <c r="J50" s="48"/>
    </row>
    <row r="51" spans="3:10" x14ac:dyDescent="0.25">
      <c r="C51" s="17"/>
      <c r="D51" s="18"/>
      <c r="E51" s="20"/>
      <c r="F51" s="20"/>
      <c r="G51" s="21"/>
      <c r="H51" s="22"/>
      <c r="I51" s="40"/>
      <c r="J51" s="48"/>
    </row>
    <row r="52" spans="3:10" x14ac:dyDescent="0.25">
      <c r="C52" s="17"/>
      <c r="D52" s="18"/>
      <c r="E52" s="18"/>
      <c r="F52" s="20"/>
      <c r="G52" s="21"/>
      <c r="H52" s="22"/>
      <c r="I52" s="40"/>
      <c r="J52" s="48"/>
    </row>
    <row r="53" spans="3:10" x14ac:dyDescent="0.25">
      <c r="C53" s="17"/>
      <c r="D53" s="18"/>
      <c r="E53" s="18"/>
      <c r="F53" s="20"/>
      <c r="G53" s="21"/>
      <c r="H53" s="22"/>
      <c r="I53" s="40"/>
      <c r="J53" s="48"/>
    </row>
    <row r="54" spans="3:10" s="5" customFormat="1" x14ac:dyDescent="0.25">
      <c r="C54" s="17"/>
      <c r="D54" s="35"/>
      <c r="E54" s="18"/>
      <c r="F54" s="36"/>
      <c r="G54" s="37"/>
      <c r="H54" s="38"/>
      <c r="I54" s="43"/>
      <c r="J54" s="51"/>
    </row>
    <row r="55" spans="3:10" x14ac:dyDescent="0.25">
      <c r="C55" s="17"/>
      <c r="D55" s="18"/>
      <c r="E55" s="20"/>
      <c r="F55" s="20"/>
      <c r="G55" s="21"/>
      <c r="H55" s="22"/>
      <c r="I55" s="40"/>
      <c r="J55" s="48"/>
    </row>
    <row r="56" spans="3:10" x14ac:dyDescent="0.25">
      <c r="C56" s="17"/>
      <c r="D56" s="18"/>
      <c r="E56" s="20"/>
      <c r="F56" s="20"/>
      <c r="G56" s="21"/>
      <c r="H56" s="22"/>
      <c r="I56" s="40"/>
      <c r="J56" s="48"/>
    </row>
    <row r="57" spans="3:10" x14ac:dyDescent="0.25">
      <c r="C57" s="17"/>
      <c r="D57" s="18"/>
      <c r="E57" s="19"/>
      <c r="F57" s="20"/>
      <c r="G57" s="21"/>
      <c r="H57" s="22"/>
      <c r="I57" s="40"/>
      <c r="J57" s="48"/>
    </row>
    <row r="58" spans="3:10" x14ac:dyDescent="0.25">
      <c r="C58" s="17"/>
      <c r="D58" s="18"/>
      <c r="E58" s="19"/>
      <c r="F58" s="20"/>
      <c r="G58" s="21"/>
      <c r="H58" s="22"/>
      <c r="I58" s="40"/>
      <c r="J58" s="48"/>
    </row>
    <row r="59" spans="3:10" x14ac:dyDescent="0.25">
      <c r="C59" s="17"/>
      <c r="D59" s="18"/>
      <c r="E59" s="19"/>
      <c r="F59" s="20"/>
      <c r="G59" s="21"/>
      <c r="H59" s="22"/>
      <c r="I59" s="40"/>
      <c r="J59" s="48"/>
    </row>
    <row r="60" spans="3:10" x14ac:dyDescent="0.25">
      <c r="C60" s="17"/>
      <c r="D60" s="18"/>
      <c r="E60" s="19"/>
      <c r="F60" s="20"/>
      <c r="G60" s="21"/>
      <c r="H60" s="22"/>
      <c r="I60" s="40"/>
      <c r="J60" s="48"/>
    </row>
    <row r="61" spans="3:10" x14ac:dyDescent="0.25">
      <c r="C61" s="17"/>
      <c r="D61" s="18"/>
      <c r="E61" s="19"/>
      <c r="F61" s="20"/>
      <c r="G61" s="21"/>
      <c r="H61" s="22"/>
      <c r="I61" s="40"/>
      <c r="J61" s="48"/>
    </row>
    <row r="62" spans="3:10" x14ac:dyDescent="0.25">
      <c r="C62" s="17"/>
      <c r="D62" s="18"/>
      <c r="E62" s="19"/>
      <c r="F62" s="20"/>
      <c r="G62" s="21"/>
      <c r="H62" s="22"/>
      <c r="I62" s="40"/>
      <c r="J62" s="48"/>
    </row>
    <row r="63" spans="3:10" x14ac:dyDescent="0.25">
      <c r="C63" s="17"/>
      <c r="D63" s="18"/>
      <c r="E63" s="19"/>
      <c r="F63" s="20"/>
      <c r="G63" s="21"/>
      <c r="H63" s="22"/>
      <c r="I63" s="40"/>
      <c r="J63" s="48"/>
    </row>
    <row r="64" spans="3:10" x14ac:dyDescent="0.25">
      <c r="C64" s="17"/>
      <c r="D64" s="18"/>
      <c r="E64" s="19"/>
      <c r="F64" s="20"/>
      <c r="G64" s="21"/>
      <c r="H64" s="22"/>
      <c r="I64" s="40"/>
      <c r="J64" s="48"/>
    </row>
    <row r="65" spans="3:10" x14ac:dyDescent="0.25">
      <c r="C65" s="17"/>
      <c r="D65" s="18"/>
      <c r="E65" s="19"/>
      <c r="F65" s="20"/>
      <c r="G65" s="21"/>
      <c r="H65" s="22"/>
      <c r="I65" s="40"/>
      <c r="J65" s="48"/>
    </row>
    <row r="66" spans="3:10" x14ac:dyDescent="0.25">
      <c r="C66" s="17"/>
      <c r="D66" s="18"/>
      <c r="E66" s="19"/>
      <c r="F66" s="20"/>
      <c r="G66" s="21"/>
      <c r="H66" s="22"/>
      <c r="I66" s="40"/>
      <c r="J66" s="48"/>
    </row>
    <row r="67" spans="3:10" x14ac:dyDescent="0.25">
      <c r="C67" s="17"/>
      <c r="D67" s="18"/>
      <c r="E67" s="19"/>
      <c r="F67" s="20"/>
      <c r="G67" s="21"/>
      <c r="H67" s="22"/>
      <c r="I67" s="40"/>
      <c r="J67" s="48"/>
    </row>
    <row r="68" spans="3:10" x14ac:dyDescent="0.25">
      <c r="C68" s="17"/>
      <c r="D68" s="18"/>
      <c r="E68" s="19"/>
      <c r="F68" s="20"/>
      <c r="G68" s="21"/>
      <c r="H68" s="22"/>
      <c r="I68" s="40"/>
      <c r="J68" s="48"/>
    </row>
    <row r="69" spans="3:10" x14ac:dyDescent="0.25">
      <c r="C69" s="17"/>
      <c r="D69" s="18"/>
      <c r="E69" s="19"/>
      <c r="F69" s="20"/>
      <c r="G69" s="21"/>
      <c r="H69" s="22"/>
      <c r="I69" s="40"/>
      <c r="J69" s="48"/>
    </row>
    <row r="70" spans="3:10" ht="15.75" thickBot="1" x14ac:dyDescent="0.3">
      <c r="C70" s="17"/>
      <c r="D70" s="18"/>
      <c r="E70" s="39"/>
      <c r="F70" s="20"/>
      <c r="G70" s="21"/>
      <c r="H70" s="22"/>
      <c r="I70" s="40"/>
      <c r="J70" s="48"/>
    </row>
    <row r="71" spans="3:10" x14ac:dyDescent="0.25">
      <c r="C71" s="17"/>
      <c r="D71" s="18"/>
      <c r="E71" s="19"/>
      <c r="F71" s="20"/>
      <c r="G71" s="21"/>
      <c r="H71" s="22"/>
      <c r="I71" s="40"/>
      <c r="J71" s="48"/>
    </row>
    <row r="72" spans="3:10" x14ac:dyDescent="0.25">
      <c r="C72" s="17"/>
      <c r="D72" s="18"/>
      <c r="E72" s="19"/>
      <c r="F72" s="20"/>
      <c r="G72" s="21"/>
      <c r="H72" s="22"/>
      <c r="I72" s="40"/>
      <c r="J72" s="48"/>
    </row>
    <row r="73" spans="3:10" x14ac:dyDescent="0.25">
      <c r="C73" s="17"/>
      <c r="D73" s="18"/>
      <c r="E73" s="19"/>
      <c r="F73" s="20"/>
      <c r="G73" s="21"/>
      <c r="H73" s="22"/>
      <c r="I73" s="40"/>
      <c r="J73" s="48"/>
    </row>
    <row r="74" spans="3:10" ht="15.75" thickBot="1" x14ac:dyDescent="0.3">
      <c r="C74" s="17"/>
      <c r="D74" s="18"/>
      <c r="E74" s="39"/>
      <c r="F74" s="20"/>
      <c r="G74" s="21"/>
      <c r="H74" s="22"/>
      <c r="I74" s="40"/>
      <c r="J74" s="48"/>
    </row>
    <row r="75" spans="3:10" x14ac:dyDescent="0.25">
      <c r="C75" s="17"/>
      <c r="D75" s="18"/>
      <c r="E75" s="19"/>
      <c r="F75" s="20"/>
      <c r="G75" s="21"/>
      <c r="H75" s="22"/>
      <c r="I75" s="40"/>
      <c r="J75" s="48"/>
    </row>
    <row r="76" spans="3:10" ht="15.75" thickBot="1" x14ac:dyDescent="0.3">
      <c r="C76" s="17"/>
      <c r="D76" s="18"/>
      <c r="E76" s="52"/>
      <c r="F76" s="20"/>
      <c r="G76" s="21"/>
      <c r="H76" s="22"/>
      <c r="I76" s="40"/>
      <c r="J76" s="48"/>
    </row>
    <row r="77" spans="3:10" x14ac:dyDescent="0.25">
      <c r="C77" s="17"/>
      <c r="D77" s="18"/>
      <c r="E77" s="19"/>
      <c r="F77" s="20"/>
      <c r="G77" s="21"/>
      <c r="H77" s="22"/>
      <c r="I77" s="40"/>
      <c r="J77" s="48"/>
    </row>
    <row r="78" spans="3:10" x14ac:dyDescent="0.25">
      <c r="C78" s="17"/>
      <c r="D78" s="18"/>
      <c r="E78" s="19"/>
      <c r="F78" s="20"/>
      <c r="G78" s="21"/>
      <c r="H78" s="22"/>
      <c r="I78" s="40"/>
      <c r="J78" s="48"/>
    </row>
    <row r="79" spans="3:10" x14ac:dyDescent="0.25">
      <c r="C79" s="17"/>
      <c r="D79" s="18"/>
      <c r="E79" s="53"/>
      <c r="F79" s="20"/>
      <c r="G79" s="21"/>
      <c r="H79" s="22"/>
      <c r="I79" s="40"/>
      <c r="J79" s="48"/>
    </row>
    <row r="80" spans="3:10" x14ac:dyDescent="0.25">
      <c r="C80" s="17"/>
      <c r="D80" s="18"/>
      <c r="E80" s="19"/>
      <c r="F80" s="20"/>
      <c r="G80" s="21"/>
      <c r="H80" s="22"/>
      <c r="I80" s="40"/>
      <c r="J80" s="48"/>
    </row>
    <row r="81" spans="3:14" x14ac:dyDescent="0.25">
      <c r="C81" s="17"/>
      <c r="D81" s="18"/>
      <c r="E81" s="19"/>
      <c r="F81" s="20"/>
      <c r="G81" s="21"/>
      <c r="H81" s="22"/>
      <c r="I81" s="40"/>
      <c r="J81" s="48"/>
    </row>
    <row r="82" spans="3:14" ht="15.75" x14ac:dyDescent="0.25">
      <c r="C82" s="17"/>
      <c r="D82" s="63"/>
      <c r="E82" s="64"/>
      <c r="F82" s="65"/>
      <c r="G82" s="66"/>
      <c r="H82" s="63"/>
      <c r="I82" s="67"/>
      <c r="J82" s="48"/>
      <c r="K82" s="55"/>
      <c r="N82" s="61"/>
    </row>
    <row r="83" spans="3:14" x14ac:dyDescent="0.25">
      <c r="C83" s="17"/>
      <c r="D83" s="63"/>
      <c r="E83" s="68"/>
      <c r="F83" s="65"/>
      <c r="G83" s="66"/>
      <c r="H83" s="63"/>
      <c r="I83" s="67"/>
      <c r="J83" s="48"/>
      <c r="K83" s="56"/>
      <c r="M83" s="54"/>
      <c r="N83" s="61"/>
    </row>
    <row r="84" spans="3:14" x14ac:dyDescent="0.25">
      <c r="C84" s="17"/>
      <c r="D84" s="63"/>
      <c r="E84" s="68"/>
      <c r="F84" s="65"/>
      <c r="G84" s="66"/>
      <c r="H84" s="63"/>
      <c r="I84" s="67"/>
      <c r="J84" s="48"/>
      <c r="M84" s="54"/>
    </row>
    <row r="85" spans="3:14" x14ac:dyDescent="0.25">
      <c r="C85" s="17"/>
      <c r="D85" s="63"/>
      <c r="E85" s="69"/>
      <c r="F85" s="65"/>
      <c r="G85" s="66"/>
      <c r="H85" s="63"/>
      <c r="I85" s="67"/>
      <c r="J85" s="48"/>
      <c r="M85" s="54"/>
    </row>
    <row r="86" spans="3:14" x14ac:dyDescent="0.25">
      <c r="C86" s="17"/>
      <c r="D86" s="63"/>
      <c r="E86" s="69"/>
      <c r="F86" s="65"/>
      <c r="G86" s="66"/>
      <c r="H86" s="63"/>
      <c r="I86" s="67"/>
      <c r="J86" s="57"/>
      <c r="M86" s="54"/>
    </row>
    <row r="87" spans="3:14" x14ac:dyDescent="0.25">
      <c r="C87" s="17"/>
      <c r="D87" s="63"/>
      <c r="E87" s="70"/>
      <c r="F87" s="65"/>
      <c r="G87" s="66"/>
      <c r="H87" s="63"/>
      <c r="I87" s="67"/>
      <c r="J87" s="57"/>
      <c r="M87" s="54"/>
    </row>
    <row r="88" spans="3:14" ht="15.75" thickBot="1" x14ac:dyDescent="0.3">
      <c r="C88" s="17"/>
      <c r="D88" s="63"/>
      <c r="E88" s="71"/>
      <c r="F88" s="65"/>
      <c r="G88" s="66"/>
      <c r="H88" s="63"/>
      <c r="I88" s="67"/>
      <c r="J88" s="59"/>
      <c r="K88" s="52" t="s">
        <v>278</v>
      </c>
      <c r="M88" s="54"/>
    </row>
    <row r="89" spans="3:14" x14ac:dyDescent="0.25">
      <c r="C89" s="17"/>
      <c r="D89" s="18"/>
      <c r="E89" s="2"/>
      <c r="F89" s="20"/>
      <c r="G89" s="21"/>
      <c r="H89" s="22"/>
      <c r="I89" s="40"/>
      <c r="J89" s="2"/>
      <c r="M89" s="54"/>
    </row>
    <row r="90" spans="3:14" ht="15.75" x14ac:dyDescent="0.25">
      <c r="C90" s="17"/>
      <c r="D90" s="18"/>
      <c r="E90" s="58"/>
      <c r="F90" s="20"/>
      <c r="G90" s="21"/>
      <c r="H90" s="22"/>
      <c r="I90" s="40"/>
      <c r="J90" s="2"/>
      <c r="M90" s="54"/>
    </row>
    <row r="91" spans="3:14" x14ac:dyDescent="0.25">
      <c r="C91" s="17"/>
      <c r="D91" s="18"/>
      <c r="F91" s="20"/>
      <c r="G91" s="21"/>
      <c r="H91" s="60"/>
      <c r="I91" s="40"/>
      <c r="M91" s="54"/>
    </row>
    <row r="92" spans="3:14" x14ac:dyDescent="0.25">
      <c r="C92" s="17"/>
      <c r="D92" s="18"/>
      <c r="E92" s="61"/>
      <c r="F92" s="20"/>
      <c r="G92" s="21"/>
      <c r="H92" s="22"/>
      <c r="I92" s="40"/>
      <c r="J92" s="2"/>
      <c r="M92" s="54"/>
    </row>
    <row r="93" spans="3:14" x14ac:dyDescent="0.25">
      <c r="C93" s="17"/>
      <c r="D93" s="18"/>
      <c r="F93" s="20"/>
      <c r="G93" s="21"/>
      <c r="H93" s="22"/>
      <c r="I93" s="40"/>
      <c r="J93" s="2"/>
      <c r="M93" s="54"/>
    </row>
    <row r="94" spans="3:14" x14ac:dyDescent="0.25">
      <c r="C94" s="17"/>
      <c r="D94" s="18"/>
      <c r="F94" s="20"/>
      <c r="G94" s="21"/>
      <c r="H94" s="22"/>
      <c r="I94" s="40"/>
      <c r="J94" s="2"/>
      <c r="M94" s="54"/>
    </row>
    <row r="95" spans="3:14" x14ac:dyDescent="0.25">
      <c r="C95" s="17"/>
      <c r="D95" s="18"/>
      <c r="F95" s="20"/>
      <c r="G95" s="21"/>
      <c r="H95" s="22"/>
      <c r="I95" s="40"/>
      <c r="J95" s="2"/>
      <c r="M95" s="54"/>
    </row>
    <row r="96" spans="3:14" x14ac:dyDescent="0.25">
      <c r="C96" s="17"/>
      <c r="D96" s="18"/>
      <c r="F96" s="20"/>
      <c r="G96" s="21"/>
      <c r="H96" s="22"/>
      <c r="I96" s="40"/>
      <c r="J96" s="2"/>
      <c r="M96" s="54"/>
    </row>
    <row r="97" spans="3:14" x14ac:dyDescent="0.25">
      <c r="C97" s="17"/>
      <c r="D97" s="18"/>
      <c r="E97" s="72"/>
      <c r="F97" s="20"/>
      <c r="G97" s="21"/>
      <c r="H97" s="22"/>
      <c r="I97" s="40"/>
      <c r="J97" s="2"/>
      <c r="M97" s="54"/>
    </row>
    <row r="98" spans="3:14" x14ac:dyDescent="0.25">
      <c r="C98" s="17"/>
      <c r="D98" s="18"/>
      <c r="E98" s="72"/>
      <c r="F98" s="20"/>
      <c r="G98" s="21"/>
      <c r="H98" s="22"/>
      <c r="I98" s="40"/>
      <c r="J98" s="2"/>
      <c r="M98" s="54"/>
      <c r="N98" s="74"/>
    </row>
    <row r="99" spans="3:14" ht="15.75" x14ac:dyDescent="0.25">
      <c r="C99" s="17"/>
      <c r="D99" s="18"/>
      <c r="E99" s="73"/>
      <c r="F99" s="20"/>
      <c r="G99" s="21"/>
      <c r="H99" s="22"/>
      <c r="I99" s="40"/>
      <c r="J99" s="2"/>
      <c r="M99" s="54"/>
      <c r="N99" s="74"/>
    </row>
    <row r="100" spans="3:14" x14ac:dyDescent="0.25">
      <c r="C100" s="17"/>
      <c r="D100" s="18"/>
      <c r="E100" s="76"/>
      <c r="F100" s="20"/>
      <c r="G100" s="21"/>
      <c r="H100" s="22"/>
      <c r="I100" s="40"/>
      <c r="J100" s="2"/>
      <c r="M100" s="54"/>
      <c r="N100" s="74"/>
    </row>
    <row r="101" spans="3:14" ht="15.75" x14ac:dyDescent="0.25">
      <c r="C101" s="17"/>
      <c r="D101" s="18"/>
      <c r="E101" s="73"/>
      <c r="F101" s="20"/>
      <c r="G101" s="21"/>
      <c r="H101" s="22"/>
      <c r="I101" s="40"/>
      <c r="J101" s="72"/>
      <c r="M101" s="54"/>
      <c r="N101" s="56"/>
    </row>
    <row r="102" spans="3:14" x14ac:dyDescent="0.25">
      <c r="C102" s="17"/>
      <c r="D102" s="18"/>
      <c r="E102" s="75"/>
      <c r="F102" s="20"/>
      <c r="G102" s="21"/>
      <c r="H102" s="22"/>
      <c r="I102" s="40"/>
      <c r="J102" s="2"/>
      <c r="M102" s="54"/>
      <c r="N102" s="56"/>
    </row>
    <row r="103" spans="3:14" x14ac:dyDescent="0.25">
      <c r="C103" s="17"/>
      <c r="D103" s="18"/>
      <c r="E103" s="75"/>
      <c r="F103" s="20"/>
      <c r="G103" s="21"/>
      <c r="H103" s="22"/>
      <c r="I103" s="40"/>
      <c r="J103" s="2"/>
      <c r="M103" s="54"/>
      <c r="N103" s="56"/>
    </row>
    <row r="104" spans="3:14" x14ac:dyDescent="0.25">
      <c r="C104" s="17"/>
      <c r="D104" s="18"/>
      <c r="E104" s="2"/>
      <c r="F104" s="20"/>
      <c r="G104" s="21"/>
      <c r="H104" s="22"/>
      <c r="I104" s="40"/>
      <c r="J104" s="2"/>
      <c r="M104" s="54"/>
      <c r="N104" s="56"/>
    </row>
    <row r="105" spans="3:14" x14ac:dyDescent="0.25">
      <c r="C105" s="17"/>
      <c r="D105" s="18"/>
      <c r="E105" s="76"/>
      <c r="F105" s="20"/>
      <c r="G105" s="21"/>
      <c r="H105" s="22"/>
      <c r="I105" s="40"/>
      <c r="J105" s="2"/>
      <c r="M105" s="54"/>
      <c r="N105" s="56"/>
    </row>
    <row r="106" spans="3:14" x14ac:dyDescent="0.25">
      <c r="C106" s="17"/>
      <c r="D106" s="18"/>
      <c r="E106" s="76"/>
      <c r="F106" s="20"/>
      <c r="G106" s="21"/>
      <c r="H106" s="22"/>
      <c r="I106" s="40"/>
      <c r="J106" s="2"/>
      <c r="M106" s="54"/>
    </row>
    <row r="107" spans="3:14" x14ac:dyDescent="0.25">
      <c r="C107" s="17"/>
      <c r="D107" s="18"/>
      <c r="E107" s="76"/>
      <c r="F107" s="20"/>
      <c r="G107" s="21"/>
      <c r="H107" s="40"/>
      <c r="I107" s="40"/>
      <c r="J107" s="2"/>
      <c r="M107" s="54"/>
    </row>
    <row r="108" spans="3:14" x14ac:dyDescent="0.25">
      <c r="C108" s="17"/>
      <c r="D108" s="18"/>
      <c r="E108" s="76"/>
      <c r="F108" s="20"/>
      <c r="G108" s="21"/>
      <c r="H108" s="40"/>
      <c r="I108" s="40"/>
      <c r="J108" s="2"/>
      <c r="M108" s="54"/>
    </row>
    <row r="109" spans="3:14" x14ac:dyDescent="0.25">
      <c r="C109" s="17"/>
      <c r="D109" s="18"/>
      <c r="E109" s="72"/>
      <c r="F109" s="20"/>
      <c r="G109" s="21"/>
      <c r="H109" s="40"/>
      <c r="I109" s="40"/>
      <c r="J109" s="2"/>
      <c r="M109" s="54"/>
    </row>
    <row r="110" spans="3:14" x14ac:dyDescent="0.25">
      <c r="C110" s="17"/>
      <c r="D110" s="18"/>
      <c r="E110" s="72"/>
      <c r="F110" s="20"/>
      <c r="G110" s="21"/>
      <c r="H110" s="40"/>
      <c r="I110" s="40"/>
      <c r="J110" s="2"/>
      <c r="M110" s="54"/>
    </row>
    <row r="111" spans="3:14" x14ac:dyDescent="0.25">
      <c r="C111" s="17"/>
      <c r="D111" s="18"/>
      <c r="E111" s="72"/>
      <c r="F111" s="20"/>
      <c r="G111" s="21"/>
      <c r="H111" s="40"/>
      <c r="I111" s="40"/>
      <c r="J111" s="2"/>
      <c r="M111" s="54"/>
    </row>
    <row r="112" spans="3:14" x14ac:dyDescent="0.25">
      <c r="C112" s="17"/>
      <c r="D112" s="18"/>
      <c r="E112" s="76"/>
      <c r="F112" s="20"/>
      <c r="G112" s="21"/>
      <c r="H112" s="40"/>
      <c r="I112" s="40"/>
      <c r="J112" s="2"/>
      <c r="M112" s="54"/>
    </row>
    <row r="113" spans="3:13" x14ac:dyDescent="0.25">
      <c r="C113" s="17"/>
      <c r="D113" s="18"/>
      <c r="E113" s="76"/>
      <c r="F113" s="20"/>
      <c r="G113" s="21"/>
      <c r="H113" s="40"/>
      <c r="I113" s="40"/>
      <c r="J113" s="2"/>
      <c r="M113" s="54"/>
    </row>
    <row r="114" spans="3:13" x14ac:dyDescent="0.25">
      <c r="C114" s="17"/>
      <c r="D114" s="18"/>
      <c r="E114" s="76"/>
      <c r="F114" s="20"/>
      <c r="G114" s="21"/>
      <c r="H114" s="40"/>
      <c r="I114" s="40"/>
      <c r="J114" s="2"/>
      <c r="M114" s="54"/>
    </row>
    <row r="115" spans="3:13" x14ac:dyDescent="0.25">
      <c r="C115" s="17"/>
      <c r="D115" s="18"/>
      <c r="E115" s="76"/>
      <c r="F115" s="20"/>
      <c r="G115" s="21"/>
      <c r="H115" s="40"/>
      <c r="I115" s="40"/>
      <c r="J115" s="2"/>
      <c r="M115" s="54"/>
    </row>
    <row r="116" spans="3:13" x14ac:dyDescent="0.25">
      <c r="C116" s="17"/>
      <c r="D116" s="18"/>
      <c r="E116" s="76"/>
      <c r="F116" s="20"/>
      <c r="G116" s="21"/>
      <c r="H116" s="40"/>
      <c r="I116" s="40"/>
      <c r="J116" s="2"/>
      <c r="M116" s="54"/>
    </row>
    <row r="117" spans="3:13" x14ac:dyDescent="0.25">
      <c r="C117" s="17"/>
      <c r="D117" s="18"/>
      <c r="E117" s="76"/>
      <c r="F117" s="20"/>
      <c r="G117" s="21"/>
      <c r="H117" s="40"/>
      <c r="I117" s="40"/>
      <c r="J117" s="2"/>
      <c r="M117" s="54"/>
    </row>
    <row r="118" spans="3:13" x14ac:dyDescent="0.25">
      <c r="C118" s="17"/>
      <c r="D118" s="18"/>
      <c r="E118" s="76"/>
      <c r="F118" s="20"/>
      <c r="G118" s="21"/>
      <c r="H118" s="40"/>
      <c r="I118" s="40"/>
      <c r="J118" s="2"/>
      <c r="M118" s="54"/>
    </row>
    <row r="119" spans="3:13" x14ac:dyDescent="0.25">
      <c r="C119" s="17"/>
      <c r="D119" s="18"/>
      <c r="E119" s="76"/>
      <c r="F119" s="20"/>
      <c r="G119" s="21"/>
      <c r="H119" s="40"/>
      <c r="I119" s="40"/>
      <c r="J119" s="2"/>
      <c r="M119" s="54"/>
    </row>
    <row r="120" spans="3:13" x14ac:dyDescent="0.25">
      <c r="C120" s="13"/>
      <c r="D120" s="14"/>
      <c r="E120" s="15"/>
      <c r="F120" s="15"/>
      <c r="G120" s="16"/>
      <c r="H120" s="44"/>
      <c r="I120" s="44"/>
      <c r="J120" s="23"/>
    </row>
    <row r="121" spans="3:13" x14ac:dyDescent="0.25">
      <c r="C121" s="9"/>
      <c r="D121" s="1"/>
      <c r="E121" s="4"/>
      <c r="F121" s="4"/>
      <c r="G121" s="3"/>
      <c r="H121" s="1"/>
      <c r="I121" s="45"/>
      <c r="J121" s="23"/>
    </row>
    <row r="122" spans="3:13" x14ac:dyDescent="0.25">
      <c r="C122" s="9"/>
      <c r="D122" s="1"/>
      <c r="E122" s="7"/>
      <c r="F122" s="1"/>
      <c r="G122" s="1"/>
      <c r="H122" s="1"/>
      <c r="I122" s="45"/>
      <c r="J122" s="23"/>
    </row>
    <row r="123" spans="3:13" ht="16.5" x14ac:dyDescent="0.25">
      <c r="C123" s="9"/>
      <c r="D123" s="1"/>
      <c r="E123" s="8"/>
      <c r="F123" s="1"/>
      <c r="G123" s="1"/>
      <c r="H123" s="1"/>
      <c r="I123" s="45"/>
      <c r="J123" s="23"/>
    </row>
    <row r="124" spans="3:13" x14ac:dyDescent="0.25">
      <c r="C124" s="9"/>
      <c r="D124" s="6"/>
      <c r="E124" s="1"/>
      <c r="F124" s="1"/>
      <c r="G124" s="1"/>
      <c r="H124" s="1"/>
      <c r="I124" s="45"/>
      <c r="J124" s="23"/>
    </row>
    <row r="125" spans="3:13" x14ac:dyDescent="0.25">
      <c r="C125" s="9"/>
      <c r="D125" s="1"/>
      <c r="E125" s="1"/>
      <c r="F125" s="1"/>
      <c r="G125" s="1"/>
      <c r="H125" s="1"/>
      <c r="I125" s="45"/>
      <c r="J125" s="23"/>
    </row>
    <row r="126" spans="3:13" ht="15.75" thickBot="1" x14ac:dyDescent="0.3">
      <c r="C126" s="10"/>
      <c r="D126" s="11"/>
      <c r="E126" s="11"/>
      <c r="F126" s="11"/>
      <c r="G126" s="12"/>
      <c r="H126" s="12"/>
      <c r="I126" s="46"/>
      <c r="J126" s="24"/>
    </row>
  </sheetData>
  <mergeCells count="41">
    <mergeCell ref="U2:U3"/>
    <mergeCell ref="M4:M5"/>
    <mergeCell ref="N4:N5"/>
    <mergeCell ref="O4:O5"/>
    <mergeCell ref="P4:P5"/>
    <mergeCell ref="Q4:Q5"/>
    <mergeCell ref="T4:T5"/>
    <mergeCell ref="U4:U5"/>
    <mergeCell ref="M2:M3"/>
    <mergeCell ref="N2:N3"/>
    <mergeCell ref="O2:O3"/>
    <mergeCell ref="P2:P3"/>
    <mergeCell ref="Q2:Q3"/>
    <mergeCell ref="T2:T3"/>
    <mergeCell ref="U14:U15"/>
    <mergeCell ref="U6:U8"/>
    <mergeCell ref="M9:M10"/>
    <mergeCell ref="N9:N10"/>
    <mergeCell ref="O9:O10"/>
    <mergeCell ref="P9:P10"/>
    <mergeCell ref="Q9:Q10"/>
    <mergeCell ref="T9:T10"/>
    <mergeCell ref="U9:U10"/>
    <mergeCell ref="M6:M8"/>
    <mergeCell ref="N6:N8"/>
    <mergeCell ref="O6:O8"/>
    <mergeCell ref="P6:P8"/>
    <mergeCell ref="Q6:Q8"/>
    <mergeCell ref="T6:T8"/>
    <mergeCell ref="M14:M15"/>
    <mergeCell ref="N14:N15"/>
    <mergeCell ref="P14:P15"/>
    <mergeCell ref="Q14:Q15"/>
    <mergeCell ref="T14:T15"/>
    <mergeCell ref="U16:U17"/>
    <mergeCell ref="M16:M17"/>
    <mergeCell ref="N16:N17"/>
    <mergeCell ref="O16:O17"/>
    <mergeCell ref="P16:P17"/>
    <mergeCell ref="Q16:Q17"/>
    <mergeCell ref="T16:T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2025-2026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Midhun</dc:creator>
  <cp:lastModifiedBy>Admin</cp:lastModifiedBy>
  <dcterms:created xsi:type="dcterms:W3CDTF">2022-09-10T12:57:25Z</dcterms:created>
  <dcterms:modified xsi:type="dcterms:W3CDTF">2025-02-06T04:46:23Z</dcterms:modified>
</cp:coreProperties>
</file>