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Prashant Sinha\Desktop\TOUR\Tour Fy24 confirmation\Srilanka\"/>
    </mc:Choice>
  </mc:AlternateContent>
  <xr:revisionPtr revIDLastSave="0" documentId="8_{5E93827A-2D84-464D-A904-9B6A007EEEB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ri Lanka" sheetId="1" r:id="rId1"/>
    <sheet name="Sheet2" sheetId="2" state="hidden" r:id="rId2"/>
  </sheets>
  <definedNames>
    <definedName name="_xlnm._FilterDatabase" localSheetId="1" hidden="1">Sheet2!$S$2:$X$25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8" i="1" l="1"/>
  <c r="B49" i="1" s="1"/>
  <c r="B50" i="1" s="1"/>
  <c r="B51" i="1" s="1"/>
  <c r="B52" i="1" s="1"/>
  <c r="B3" i="1" l="1"/>
  <c r="B4" i="1" s="1"/>
  <c r="B5" i="1" s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F28" i="2" l="1"/>
  <c r="F27" i="2" l="1"/>
  <c r="F26" i="2" l="1"/>
  <c r="C25" i="2" l="1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C6" i="2"/>
  <c r="C5" i="2"/>
  <c r="C4" i="2"/>
  <c r="C3" i="2"/>
  <c r="F3" i="2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J25" i="2" l="1"/>
  <c r="J24" i="2" l="1"/>
  <c r="J23" i="2" l="1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J7" i="2"/>
  <c r="J6" i="2"/>
  <c r="J5" i="2"/>
  <c r="J4" i="2"/>
  <c r="J3" i="2"/>
</calcChain>
</file>

<file path=xl/sharedStrings.xml><?xml version="1.0" encoding="utf-8"?>
<sst xmlns="http://schemas.openxmlformats.org/spreadsheetml/2006/main" count="941" uniqueCount="383">
  <si>
    <t>AREA</t>
  </si>
  <si>
    <t>Sold to City Code/District Desc.</t>
  </si>
  <si>
    <t>Sold-to party</t>
  </si>
  <si>
    <t>Name</t>
  </si>
  <si>
    <t xml:space="preserve">Security </t>
  </si>
  <si>
    <t>DOA (SOLD)</t>
  </si>
  <si>
    <t xml:space="preserve">Destination </t>
  </si>
  <si>
    <t xml:space="preserve">Qty </t>
  </si>
  <si>
    <t>Total Pax</t>
  </si>
  <si>
    <t xml:space="preserve">Days </t>
  </si>
  <si>
    <t>Remarks 1</t>
  </si>
  <si>
    <t>Remarks 2</t>
  </si>
  <si>
    <t>4-NZ</t>
  </si>
  <si>
    <t>ALIGARH</t>
  </si>
  <si>
    <t>Srilanka - Ramayana Trail</t>
  </si>
  <si>
    <t>Yes</t>
  </si>
  <si>
    <t>SHANTI TRADERS</t>
  </si>
  <si>
    <t>ETAH</t>
  </si>
  <si>
    <t>BALAJI ENTERPRISES</t>
  </si>
  <si>
    <t>No</t>
  </si>
  <si>
    <t>GAUTAM BUDDHA NAGAR</t>
  </si>
  <si>
    <t>AGRA</t>
  </si>
  <si>
    <t>SHIV DHAM CEMENT AGENCY</t>
  </si>
  <si>
    <t>CHIRAG TRADING CO.</t>
  </si>
  <si>
    <t>SHRI RAM TRADERS</t>
  </si>
  <si>
    <t>SAHARANPUR</t>
  </si>
  <si>
    <t>BULAND SHAHAR</t>
  </si>
  <si>
    <t>OM BUILDING MATERIAL STORE</t>
  </si>
  <si>
    <t>BIJNOR</t>
  </si>
  <si>
    <t>SHRI SAINI CEMENT STORE</t>
  </si>
  <si>
    <t>GHAZIABAD</t>
  </si>
  <si>
    <t>SHIV SHAKTI TRADERS</t>
  </si>
  <si>
    <t>MEERUT</t>
  </si>
  <si>
    <t>DIWAN SINGH VIPIN KUMAR</t>
  </si>
  <si>
    <t>BAREILLY</t>
  </si>
  <si>
    <t>MAA DURGA ENTERPRISES</t>
  </si>
  <si>
    <t>AMROHA</t>
  </si>
  <si>
    <t>DEV ENTERPRISES</t>
  </si>
  <si>
    <t>BADAUN</t>
  </si>
  <si>
    <t>GUPTA AND COMPANY</t>
  </si>
  <si>
    <t>MITTAL BUILDERS</t>
  </si>
  <si>
    <t>SANJAY KUMAR VISHESH KUMAR</t>
  </si>
  <si>
    <t>7n8d</t>
  </si>
  <si>
    <t>Sales Office</t>
  </si>
  <si>
    <t>Last Name</t>
  </si>
  <si>
    <t>First Name</t>
  </si>
  <si>
    <t>Passport No.</t>
  </si>
  <si>
    <t>DOB 
(DD/MM/YY)</t>
  </si>
  <si>
    <t>Issue from</t>
  </si>
  <si>
    <t>DOI
(DD/MM/YY)</t>
  </si>
  <si>
    <t>DOE
(DD/MM/YY)</t>
  </si>
  <si>
    <t>Food
 (Veg./N.Veg)</t>
  </si>
  <si>
    <t>Phone No.</t>
  </si>
  <si>
    <t>Whatsapp
 No.</t>
  </si>
  <si>
    <t>Remark</t>
  </si>
  <si>
    <t>Cluster</t>
  </si>
  <si>
    <t>S.no.</t>
  </si>
  <si>
    <t>-</t>
  </si>
  <si>
    <t>.</t>
  </si>
  <si>
    <t>Balaji Enterprises</t>
  </si>
  <si>
    <t>Shiv Dham Cement Agency</t>
  </si>
  <si>
    <t>Gupta And Company</t>
  </si>
  <si>
    <t>Maa Durga Enterprises</t>
  </si>
  <si>
    <t>Shanti Traders</t>
  </si>
  <si>
    <t>New Pawan Traders</t>
  </si>
  <si>
    <t>Om Building Material Store</t>
  </si>
  <si>
    <t>Sanjay Kumar Vishesh Kumar</t>
  </si>
  <si>
    <t>Nitin Enterprises</t>
  </si>
  <si>
    <t>Shri Saini Cement Store</t>
  </si>
  <si>
    <t>Noorul Cement Agency</t>
  </si>
  <si>
    <t>Om Traders</t>
  </si>
  <si>
    <t>Dinesh Cement Distributors</t>
  </si>
  <si>
    <t>Chirag Trading Co.</t>
  </si>
  <si>
    <t>Shri Ram Traders</t>
  </si>
  <si>
    <t>Shiv Shakti Traders</t>
  </si>
  <si>
    <t>Manglam Sales Corporation</t>
  </si>
  <si>
    <t>Diwan Singh Vipin Kumar</t>
  </si>
  <si>
    <t>Dev Enterprises</t>
  </si>
  <si>
    <t>Sandeep Cement Store</t>
  </si>
  <si>
    <t>Mittal Builders</t>
  </si>
  <si>
    <t>1.91000789-Balaji Enterprises</t>
  </si>
  <si>
    <t>2.91004024-Shiv Dham Cement Agency</t>
  </si>
  <si>
    <t>3.91000864-Gupta And Company</t>
  </si>
  <si>
    <t>4.91002329-Maa Durga Enterprises</t>
  </si>
  <si>
    <t>5.91002563-Shanti Traders</t>
  </si>
  <si>
    <t>6.91004672-New Pawan Traders</t>
  </si>
  <si>
    <t>7.91002233-Om Building Material Store</t>
  </si>
  <si>
    <t>8.91000878-Sanjay Kumar Vishesh Kumar</t>
  </si>
  <si>
    <t>9.91001205-Nitin Enterprises</t>
  </si>
  <si>
    <t>10.91004246-Shri Saini Cement Store</t>
  </si>
  <si>
    <t>11.91004382-Noorul Cement Agency</t>
  </si>
  <si>
    <t>12.91000996-Om Traders</t>
  </si>
  <si>
    <t>13.91000966-Dinesh Cement Distributors</t>
  </si>
  <si>
    <t>14.91003135-Chirag Trading Co.</t>
  </si>
  <si>
    <t>15.91000942-Shri Ram Traders</t>
  </si>
  <si>
    <t>16.91002236-Shiv Shakti Traders</t>
  </si>
  <si>
    <t>17.91000960-Manglam Sales Corporation</t>
  </si>
  <si>
    <t>18.91003532-Diwan Singh Vipin Kumar</t>
  </si>
  <si>
    <t>19.91001007-Dev Enterprises</t>
  </si>
  <si>
    <t>20.91001124-Sandeep Cement Store</t>
  </si>
  <si>
    <t>21.91001107-Mittal Builders</t>
  </si>
  <si>
    <t>Not Going</t>
  </si>
  <si>
    <t>Agra</t>
  </si>
  <si>
    <t>AGR</t>
  </si>
  <si>
    <t>BDN</t>
  </si>
  <si>
    <t>BLY</t>
  </si>
  <si>
    <t>MAT</t>
  </si>
  <si>
    <t>Aligarh</t>
  </si>
  <si>
    <t>ALI</t>
  </si>
  <si>
    <t>WDL</t>
  </si>
  <si>
    <t>Ghaziabad</t>
  </si>
  <si>
    <t>BIJ</t>
  </si>
  <si>
    <t>CHA</t>
  </si>
  <si>
    <t>GHA</t>
  </si>
  <si>
    <t>MEE</t>
  </si>
  <si>
    <t>MOR</t>
  </si>
  <si>
    <t>SAH</t>
  </si>
  <si>
    <t>DULARI</t>
  </si>
  <si>
    <t>S6599645</t>
  </si>
  <si>
    <t>01.01.1952</t>
  </si>
  <si>
    <t>28.09.2018</t>
  </si>
  <si>
    <t>27.09.2028</t>
  </si>
  <si>
    <t>JAIN</t>
  </si>
  <si>
    <t>SAINI</t>
  </si>
  <si>
    <t>KANCHAN</t>
  </si>
  <si>
    <t>P9206310</t>
  </si>
  <si>
    <t>13.07.1997</t>
  </si>
  <si>
    <t>JAIPUR</t>
  </si>
  <si>
    <t>05.04.2017</t>
  </si>
  <si>
    <t>04.04.2027</t>
  </si>
  <si>
    <t>GOYAL</t>
  </si>
  <si>
    <t>SANJAY</t>
  </si>
  <si>
    <t>Y7040421</t>
  </si>
  <si>
    <t>26.07.2023</t>
  </si>
  <si>
    <t>25.07.2033</t>
  </si>
  <si>
    <t>RENU</t>
  </si>
  <si>
    <t>Y7040429</t>
  </si>
  <si>
    <t>19.02.1988</t>
  </si>
  <si>
    <t>SATISH CHANDRA &amp; SONS</t>
  </si>
  <si>
    <t xml:space="preserve">SIGHAL </t>
  </si>
  <si>
    <t xml:space="preserve">SACHIN </t>
  </si>
  <si>
    <t>P3767221</t>
  </si>
  <si>
    <t>22.12.1985</t>
  </si>
  <si>
    <t>26.12.2016</t>
  </si>
  <si>
    <t>25.12.2026</t>
  </si>
  <si>
    <t>SINGHAL</t>
  </si>
  <si>
    <t>KIRTI</t>
  </si>
  <si>
    <t>B6467337</t>
  </si>
  <si>
    <t>25.12.1985</t>
  </si>
  <si>
    <t>30.10.2023</t>
  </si>
  <si>
    <t>29.10.2033</t>
  </si>
  <si>
    <t>MANAN</t>
  </si>
  <si>
    <t>Y6680005</t>
  </si>
  <si>
    <t>20.10.2012</t>
  </si>
  <si>
    <t>07.07.2023</t>
  </si>
  <si>
    <t>06.07.2028</t>
  </si>
  <si>
    <t>Confiramtion
 1</t>
  </si>
  <si>
    <t>Satish Chandra &amp; Sons</t>
  </si>
  <si>
    <t>22.91000905-Satish Chandra &amp; Sons</t>
  </si>
  <si>
    <t xml:space="preserve">Bhuvneshwar </t>
  </si>
  <si>
    <t>X7710211</t>
  </si>
  <si>
    <t>10.07.1990</t>
  </si>
  <si>
    <t>Bareilly</t>
  </si>
  <si>
    <t>05.06.2023</t>
  </si>
  <si>
    <t>04.06.2033</t>
  </si>
  <si>
    <t>Veg</t>
  </si>
  <si>
    <t>Kumari</t>
  </si>
  <si>
    <t>Priyanka</t>
  </si>
  <si>
    <t>Y4615292</t>
  </si>
  <si>
    <t>08.05.1995</t>
  </si>
  <si>
    <t>09.07.2024</t>
  </si>
  <si>
    <t>08.07.2034</t>
  </si>
  <si>
    <t>Bhanupratap</t>
  </si>
  <si>
    <t>Y4203755</t>
  </si>
  <si>
    <t>16.08.2017</t>
  </si>
  <si>
    <t>27.06.2024</t>
  </si>
  <si>
    <t>26.06.2029</t>
  </si>
  <si>
    <t>Mittal</t>
  </si>
  <si>
    <t>Eshant</t>
  </si>
  <si>
    <t>R6617959</t>
  </si>
  <si>
    <t>17.11.1997</t>
  </si>
  <si>
    <t>26.12.2017</t>
  </si>
  <si>
    <t>Singhal</t>
  </si>
  <si>
    <t>Richa</t>
  </si>
  <si>
    <t>Z6591686</t>
  </si>
  <si>
    <t>01.11.1997</t>
  </si>
  <si>
    <t>10.08.2022</t>
  </si>
  <si>
    <t>09.08.2032</t>
  </si>
  <si>
    <t>Gupta</t>
  </si>
  <si>
    <t>Lakshya</t>
  </si>
  <si>
    <t>C5647490</t>
  </si>
  <si>
    <t>15.01.1996</t>
  </si>
  <si>
    <t>14.12.2024</t>
  </si>
  <si>
    <t>13.12.2034</t>
  </si>
  <si>
    <t>Pranshi</t>
  </si>
  <si>
    <t>X2917063</t>
  </si>
  <si>
    <t>10.11.1995</t>
  </si>
  <si>
    <t>15.02.2024</t>
  </si>
  <si>
    <t>14.02.2024</t>
  </si>
  <si>
    <t>Agrawal</t>
  </si>
  <si>
    <t>Shubham</t>
  </si>
  <si>
    <t>C7912214</t>
  </si>
  <si>
    <t>26.05.1995</t>
  </si>
  <si>
    <t>03.02.2025</t>
  </si>
  <si>
    <t>02.02.2035</t>
  </si>
  <si>
    <t>Anshul</t>
  </si>
  <si>
    <t>Y5831162</t>
  </si>
  <si>
    <t>30.03.1998</t>
  </si>
  <si>
    <t>15.06.2023</t>
  </si>
  <si>
    <t>14.06.2033</t>
  </si>
  <si>
    <t>OM SHRI OM TRADERS</t>
  </si>
  <si>
    <t>Om Shri Om Traders</t>
  </si>
  <si>
    <t>23.91003846-Om Shri Om Traders</t>
  </si>
  <si>
    <t>Rahul</t>
  </si>
  <si>
    <t>R2163568</t>
  </si>
  <si>
    <t>07.07.1985</t>
  </si>
  <si>
    <t>11.10.2017</t>
  </si>
  <si>
    <t>Tanu Gupta</t>
  </si>
  <si>
    <t>T0581078</t>
  </si>
  <si>
    <t>30.12.1987</t>
  </si>
  <si>
    <t>10.10.2027</t>
  </si>
  <si>
    <t>01.04.2019</t>
  </si>
  <si>
    <t>31.03.2029</t>
  </si>
  <si>
    <t>Athrav Gupta</t>
  </si>
  <si>
    <t>X2924340</t>
  </si>
  <si>
    <t>02.10.2013</t>
  </si>
  <si>
    <t>12.03.2024</t>
  </si>
  <si>
    <t>11.03.2029</t>
  </si>
  <si>
    <t>Vayun</t>
  </si>
  <si>
    <t>Y9700898</t>
  </si>
  <si>
    <t>17.10.2019</t>
  </si>
  <si>
    <t>21.11.2023</t>
  </si>
  <si>
    <t>20.11.2028</t>
  </si>
  <si>
    <t xml:space="preserve">Gola </t>
  </si>
  <si>
    <t>Pradeep</t>
  </si>
  <si>
    <t>S0625667</t>
  </si>
  <si>
    <t>18.04.1984</t>
  </si>
  <si>
    <t>24.04.2018</t>
  </si>
  <si>
    <t>23.04.2028</t>
  </si>
  <si>
    <t xml:space="preserve">Kumar </t>
  </si>
  <si>
    <t>Deepak</t>
  </si>
  <si>
    <t>S2584394</t>
  </si>
  <si>
    <t>09.10.1993</t>
  </si>
  <si>
    <t>15.05.2028</t>
  </si>
  <si>
    <t>14.05.2028</t>
  </si>
  <si>
    <t>Krishan Gopal</t>
  </si>
  <si>
    <t>N1580795</t>
  </si>
  <si>
    <t>17.08.1977</t>
  </si>
  <si>
    <t>06.08.2015</t>
  </si>
  <si>
    <t>05.08.2025</t>
  </si>
  <si>
    <t>Sangeeta Gupta</t>
  </si>
  <si>
    <t>N1581113</t>
  </si>
  <si>
    <t>01.01.1983</t>
  </si>
  <si>
    <t>Pending</t>
  </si>
  <si>
    <t>Received</t>
  </si>
  <si>
    <t>Party Code</t>
  </si>
  <si>
    <t xml:space="preserve">Party Name </t>
  </si>
  <si>
    <t>Status</t>
  </si>
  <si>
    <t>Already Travelled in Baku Tour</t>
  </si>
  <si>
    <t>Verma</t>
  </si>
  <si>
    <t>Praveen Kumar</t>
  </si>
  <si>
    <t>C0484655</t>
  </si>
  <si>
    <t>10.01.1977</t>
  </si>
  <si>
    <t>23.07.2024</t>
  </si>
  <si>
    <t>22.07.2034</t>
  </si>
  <si>
    <t>Neeraj</t>
  </si>
  <si>
    <t>Y8016030</t>
  </si>
  <si>
    <t>21.02.1976</t>
  </si>
  <si>
    <t>29.08.2023</t>
  </si>
  <si>
    <t>28.08.2033</t>
  </si>
  <si>
    <t>Anupam Kumar</t>
  </si>
  <si>
    <t>Y2983638</t>
  </si>
  <si>
    <t>13.07.1973</t>
  </si>
  <si>
    <t>24.05.2024</t>
  </si>
  <si>
    <t>23.05.2034</t>
  </si>
  <si>
    <t>Sarika</t>
  </si>
  <si>
    <t>Y2983639</t>
  </si>
  <si>
    <t>07.10.1982</t>
  </si>
  <si>
    <t xml:space="preserve">Champa ji pokhana ji </t>
  </si>
  <si>
    <t xml:space="preserve">24.--Champa ji pokhana ji </t>
  </si>
  <si>
    <t>Dasana</t>
  </si>
  <si>
    <t>Roop Singh</t>
  </si>
  <si>
    <t>W4456237</t>
  </si>
  <si>
    <t>02.01.1962</t>
  </si>
  <si>
    <t>12.10.2022</t>
  </si>
  <si>
    <t>11.10.2032</t>
  </si>
  <si>
    <t>Narendra Singh</t>
  </si>
  <si>
    <t>C1794141</t>
  </si>
  <si>
    <t>03.04.1988</t>
  </si>
  <si>
    <t>08.11.2024</t>
  </si>
  <si>
    <t>07.11.2034</t>
  </si>
  <si>
    <t>RJ</t>
  </si>
  <si>
    <t>25-1003062151</t>
  </si>
  <si>
    <t>CHARVIK</t>
  </si>
  <si>
    <t>01.02.2020</t>
  </si>
  <si>
    <t>Udaipur</t>
  </si>
  <si>
    <t>Pushpak enterprises</t>
  </si>
  <si>
    <t>25.--Pushpak enterprises</t>
  </si>
  <si>
    <t>Digvijay</t>
  </si>
  <si>
    <t>P6709784</t>
  </si>
  <si>
    <t>11.07.1993</t>
  </si>
  <si>
    <t>27.12.2016</t>
  </si>
  <si>
    <t>26.12.2026</t>
  </si>
  <si>
    <t>Monika</t>
  </si>
  <si>
    <t>P6710696</t>
  </si>
  <si>
    <t>09.06.1993</t>
  </si>
  <si>
    <t>28.12.2016</t>
  </si>
  <si>
    <t>27.12.2026</t>
  </si>
  <si>
    <t>Choudhary</t>
  </si>
  <si>
    <t>25.12.2027</t>
  </si>
  <si>
    <t>Vipin Kumar</t>
  </si>
  <si>
    <t>X6827879</t>
  </si>
  <si>
    <t>17.12.1967</t>
  </si>
  <si>
    <t>15.03.2023</t>
  </si>
  <si>
    <t>14.03.2033</t>
  </si>
  <si>
    <t>Depti</t>
  </si>
  <si>
    <t>T6596970</t>
  </si>
  <si>
    <t>14.11.1973</t>
  </si>
  <si>
    <t>09.07.2029</t>
  </si>
  <si>
    <t>08.07.2029</t>
  </si>
  <si>
    <t>SINGH</t>
  </si>
  <si>
    <t>HARVIR</t>
  </si>
  <si>
    <t>R9674807</t>
  </si>
  <si>
    <t>GITA</t>
  </si>
  <si>
    <t>S4210955</t>
  </si>
  <si>
    <t>CHOUDHARY</t>
  </si>
  <si>
    <t>RIDHI</t>
  </si>
  <si>
    <t>Y7038335</t>
  </si>
  <si>
    <t>SHARMA</t>
  </si>
  <si>
    <t>NARESH KUMAR</t>
  </si>
  <si>
    <t>P0014111</t>
  </si>
  <si>
    <t>SUDHA</t>
  </si>
  <si>
    <t>U2021551</t>
  </si>
  <si>
    <t>T2123879</t>
  </si>
  <si>
    <t>NEELAM</t>
  </si>
  <si>
    <t>P6465395</t>
  </si>
  <si>
    <t>Prakhar Marketing</t>
  </si>
  <si>
    <t>MP</t>
  </si>
  <si>
    <t>26.--Prakhar Marketing</t>
  </si>
  <si>
    <t>Kakani</t>
  </si>
  <si>
    <t>Sharmila</t>
  </si>
  <si>
    <t>N1179410</t>
  </si>
  <si>
    <t>05.06.1973</t>
  </si>
  <si>
    <t>Bhopal</t>
  </si>
  <si>
    <t>28.07.2015</t>
  </si>
  <si>
    <t>27.07.2025</t>
  </si>
  <si>
    <t>Rakesh Kumar</t>
  </si>
  <si>
    <t>Y7225428</t>
  </si>
  <si>
    <t>15.07.1969</t>
  </si>
  <si>
    <t>04.08.2023</t>
  </si>
  <si>
    <t>03.08.2033</t>
  </si>
  <si>
    <t xml:space="preserve">CHAMPA JI POKHANA JI </t>
  </si>
  <si>
    <t>PUSHPAK ENTERPRISES</t>
  </si>
  <si>
    <t>PRAKHAR MARKETING</t>
  </si>
  <si>
    <t>Rajsmand</t>
  </si>
  <si>
    <t xml:space="preserve">Ujjain </t>
  </si>
  <si>
    <t>Company</t>
  </si>
  <si>
    <t>Paid</t>
  </si>
  <si>
    <t>Com/paid</t>
  </si>
  <si>
    <t xml:space="preserve">Pending </t>
  </si>
  <si>
    <t xml:space="preserve">Vinayak Associate </t>
  </si>
  <si>
    <t xml:space="preserve">Kota </t>
  </si>
  <si>
    <t xml:space="preserve">Company Officer </t>
  </si>
  <si>
    <t>Solanki</t>
  </si>
  <si>
    <t>Y2511995</t>
  </si>
  <si>
    <t>25.08.2031</t>
  </si>
  <si>
    <t>Jaipur</t>
  </si>
  <si>
    <t>26.08.2021</t>
  </si>
  <si>
    <t>Sanyogita</t>
  </si>
  <si>
    <t>N5302655</t>
  </si>
  <si>
    <t>07.08.1977</t>
  </si>
  <si>
    <t>DINESH CEMENT DISTRIBUTORS</t>
  </si>
  <si>
    <t>GARG</t>
  </si>
  <si>
    <t>RATAN LAL</t>
  </si>
  <si>
    <t>V6196931</t>
  </si>
  <si>
    <t>RANI</t>
  </si>
  <si>
    <t>V6196930</t>
  </si>
  <si>
    <t>MANGLAM SALES CORPORATION</t>
  </si>
  <si>
    <t>BANSAL</t>
  </si>
  <si>
    <t>SUNIL</t>
  </si>
  <si>
    <t>P3761119</t>
  </si>
  <si>
    <t>MEENA</t>
  </si>
  <si>
    <t>P3758384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</si>
</sst>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 * #,##0_ ;_ * \-#,##0_ ;_ * &quot;-&quot;??_ ;_ @_ "/>
    <numFmt numFmtId="165" formatCode="[$-409]d\-mmm\-yy;@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0"/>
      <name val="Calibri"/>
      <family val="2"/>
    </font>
    <font>
      <sz val="10"/>
      <color theme="1"/>
      <name val="Calibri"/>
      <family val="2"/>
    </font>
    <font>
      <sz val="10"/>
      <name val="Calibri"/>
      <family val="2"/>
    </font>
    <font>
      <b/>
      <sz val="10"/>
      <color theme="1"/>
      <name val="Calibri"/>
      <family val="2"/>
    </font>
    <font>
      <sz val="10"/>
      <color rgb="FF000000"/>
      <name val="Calibri"/>
      <family val="2"/>
    </font>
    <font>
      <b/>
      <sz val="10"/>
      <color rgb="FFFF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3" fillId="0" borderId="0" xfId="0" applyFont="1"/>
    <xf numFmtId="0" fontId="2" fillId="0" borderId="1" xfId="0" applyFont="1" applyBorder="1"/>
    <xf numFmtId="0" fontId="4" fillId="0" borderId="1" xfId="0" applyFont="1" applyBorder="1" applyAlignment="1">
      <alignment vertical="top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top"/>
    </xf>
    <xf numFmtId="0" fontId="3" fillId="0" borderId="0" xfId="0" applyFont="1" applyAlignment="1">
      <alignment vertical="center"/>
    </xf>
    <xf numFmtId="0" fontId="4" fillId="3" borderId="1" xfId="0" applyFont="1" applyFill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left"/>
    </xf>
    <xf numFmtId="165" fontId="3" fillId="0" borderId="1" xfId="0" applyNumberFormat="1" applyFont="1" applyBorder="1" applyAlignment="1">
      <alignment horizontal="left"/>
    </xf>
    <xf numFmtId="14" fontId="3" fillId="0" borderId="1" xfId="0" applyNumberFormat="1" applyFont="1" applyBorder="1"/>
    <xf numFmtId="0" fontId="4" fillId="0" borderId="2" xfId="0" applyFont="1" applyBorder="1" applyAlignment="1">
      <alignment vertical="top"/>
    </xf>
    <xf numFmtId="0" fontId="5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2" fillId="4" borderId="1" xfId="0" applyFont="1" applyFill="1" applyBorder="1"/>
    <xf numFmtId="0" fontId="4" fillId="4" borderId="1" xfId="0" applyFont="1" applyFill="1" applyBorder="1" applyAlignment="1">
      <alignment vertical="top"/>
    </xf>
    <xf numFmtId="0" fontId="5" fillId="4" borderId="1" xfId="0" applyFont="1" applyFill="1" applyBorder="1" applyAlignment="1">
      <alignment horizontal="center"/>
    </xf>
    <xf numFmtId="0" fontId="3" fillId="4" borderId="1" xfId="0" applyFont="1" applyFill="1" applyBorder="1"/>
    <xf numFmtId="0" fontId="3" fillId="5" borderId="1" xfId="0" applyFont="1" applyFill="1" applyBorder="1" applyAlignment="1">
      <alignment horizontal="center"/>
    </xf>
    <xf numFmtId="0" fontId="2" fillId="5" borderId="1" xfId="0" applyFont="1" applyFill="1" applyBorder="1"/>
    <xf numFmtId="0" fontId="4" fillId="5" borderId="1" xfId="0" applyFont="1" applyFill="1" applyBorder="1" applyAlignment="1">
      <alignment vertical="top"/>
    </xf>
    <xf numFmtId="0" fontId="5" fillId="5" borderId="1" xfId="0" applyFont="1" applyFill="1" applyBorder="1" applyAlignment="1">
      <alignment horizontal="center"/>
    </xf>
    <xf numFmtId="0" fontId="3" fillId="5" borderId="1" xfId="0" applyFont="1" applyFill="1" applyBorder="1"/>
    <xf numFmtId="1" fontId="3" fillId="0" borderId="1" xfId="0" applyNumberFormat="1" applyFont="1" applyBorder="1"/>
    <xf numFmtId="0" fontId="6" fillId="0" borderId="1" xfId="0" applyFont="1" applyBorder="1"/>
    <xf numFmtId="0" fontId="3" fillId="0" borderId="3" xfId="0" applyFont="1" applyBorder="1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/>
    <xf numFmtId="14" fontId="4" fillId="0" borderId="1" xfId="0" applyNumberFormat="1" applyFont="1" applyBorder="1" applyAlignment="1">
      <alignment vertical="top"/>
    </xf>
    <xf numFmtId="164" fontId="4" fillId="0" borderId="1" xfId="1" applyNumberFormat="1" applyFont="1" applyFill="1" applyBorder="1" applyAlignment="1">
      <alignment vertical="top"/>
    </xf>
    <xf numFmtId="0" fontId="4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64" fontId="4" fillId="2" borderId="1" xfId="1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14" fontId="2" fillId="0" borderId="1" xfId="0" applyNumberFormat="1" applyFont="1" applyBorder="1" applyAlignment="1">
      <alignment vertical="top"/>
    </xf>
    <xf numFmtId="164" fontId="2" fillId="0" borderId="1" xfId="1" applyNumberFormat="1" applyFont="1" applyFill="1" applyBorder="1" applyAlignment="1">
      <alignment vertical="top"/>
    </xf>
    <xf numFmtId="0" fontId="2" fillId="0" borderId="1" xfId="0" applyFont="1" applyBorder="1" applyAlignment="1">
      <alignment horizontal="center"/>
    </xf>
    <xf numFmtId="0" fontId="4" fillId="0" borderId="4" xfId="0" applyFont="1" applyBorder="1" applyAlignment="1">
      <alignment horizontal="center" vertical="top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/>
    </xf>
    <xf numFmtId="0" fontId="7" fillId="0" borderId="1" xfId="0" applyFont="1" applyBorder="1"/>
    <xf numFmtId="0" fontId="7" fillId="3" borderId="1" xfId="0" applyFont="1" applyFill="1" applyBorder="1" applyAlignment="1">
      <alignment horizontal="center"/>
    </xf>
    <xf numFmtId="0" fontId="7" fillId="0" borderId="1" xfId="0" applyFont="1" applyBorder="1" applyAlignment="1">
      <alignment vertical="top"/>
    </xf>
    <xf numFmtId="14" fontId="7" fillId="0" borderId="1" xfId="0" applyNumberFormat="1" applyFont="1" applyBorder="1" applyAlignment="1">
      <alignment vertical="top"/>
    </xf>
    <xf numFmtId="164" fontId="7" fillId="0" borderId="1" xfId="1" applyNumberFormat="1" applyFont="1" applyFill="1" applyBorder="1" applyAlignment="1">
      <alignment vertical="top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horizontal="left" vertical="center" wrapText="1"/>
    </xf>
    <xf numFmtId="0" fontId="7" fillId="0" borderId="0" xfId="0" applyFont="1"/>
  </cellXfs>
  <cellStyles count="2">
    <cellStyle name="Comma" xfId="1" builtinId="3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52"/>
  <sheetViews>
    <sheetView showGridLines="0" tabSelected="1" workbookViewId="0">
      <pane ySplit="1" topLeftCell="A2" activePane="bottomLeft" state="frozen"/>
      <selection pane="bottomLeft" activeCell="E55" sqref="E55"/>
    </sheetView>
  </sheetViews>
  <sheetFormatPr defaultColWidth="9" defaultRowHeight="13" x14ac:dyDescent="0.3"/>
  <cols>
    <col min="1" max="1" width="4.453125" style="1" bestFit="1" customWidth="1"/>
    <col min="2" max="2" width="4.453125" style="1" customWidth="1"/>
    <col min="3" max="3" width="8.90625" style="1" bestFit="1" customWidth="1"/>
    <col min="4" max="4" width="4.90625" style="1" bestFit="1" customWidth="1"/>
    <col min="5" max="5" width="13.6328125" style="1" customWidth="1"/>
    <col min="6" max="6" width="8.08984375" style="1" bestFit="1" customWidth="1"/>
    <col min="7" max="7" width="25.81640625" style="1" bestFit="1" customWidth="1"/>
    <col min="8" max="8" width="7.7265625" style="1" hidden="1" customWidth="1"/>
    <col min="9" max="9" width="9.1796875" style="1" hidden="1" customWidth="1"/>
    <col min="10" max="10" width="20.26953125" style="1" hidden="1" customWidth="1"/>
    <col min="11" max="11" width="4.90625" style="1" hidden="1" customWidth="1"/>
    <col min="12" max="12" width="4.7265625" style="1" hidden="1" customWidth="1"/>
    <col min="13" max="13" width="4.90625" style="1" hidden="1" customWidth="1"/>
    <col min="14" max="14" width="9.90625" style="1" hidden="1" customWidth="1"/>
    <col min="15" max="15" width="8.6328125" style="1" hidden="1" customWidth="1"/>
    <col min="16" max="16" width="8.7265625" style="1" bestFit="1" customWidth="1"/>
    <col min="17" max="17" width="10.453125" style="1" bestFit="1" customWidth="1"/>
    <col min="18" max="18" width="13.1796875" style="1" bestFit="1" customWidth="1"/>
    <col min="19" max="19" width="12.26953125" style="11" bestFit="1" customWidth="1"/>
    <col min="20" max="20" width="9.26953125" style="1" customWidth="1"/>
    <col min="21" max="21" width="9.7265625" style="1" bestFit="1" customWidth="1"/>
    <col min="22" max="23" width="9.90625" style="1" bestFit="1" customWidth="1"/>
    <col min="24" max="24" width="10.26953125" style="11" bestFit="1" customWidth="1"/>
    <col min="25" max="26" width="9.90625" style="1" bestFit="1" customWidth="1"/>
    <col min="27" max="27" width="18.6328125" style="11" bestFit="1" customWidth="1"/>
    <col min="28" max="16384" width="9" style="1"/>
  </cols>
  <sheetData>
    <row r="1" spans="1:27" s="7" customFormat="1" ht="39" x14ac:dyDescent="0.35">
      <c r="A1" s="39" t="s">
        <v>0</v>
      </c>
      <c r="B1" s="39" t="s">
        <v>56</v>
      </c>
      <c r="C1" s="39" t="s">
        <v>55</v>
      </c>
      <c r="D1" s="39" t="s">
        <v>43</v>
      </c>
      <c r="E1" s="39" t="s">
        <v>1</v>
      </c>
      <c r="F1" s="39" t="s">
        <v>2</v>
      </c>
      <c r="G1" s="39" t="s">
        <v>3</v>
      </c>
      <c r="H1" s="39" t="s">
        <v>4</v>
      </c>
      <c r="I1" s="39" t="s">
        <v>5</v>
      </c>
      <c r="J1" s="40" t="s">
        <v>6</v>
      </c>
      <c r="K1" s="41" t="s">
        <v>7</v>
      </c>
      <c r="L1" s="39" t="s">
        <v>8</v>
      </c>
      <c r="M1" s="40" t="s">
        <v>9</v>
      </c>
      <c r="N1" s="39" t="s">
        <v>156</v>
      </c>
      <c r="O1" s="42" t="s">
        <v>10</v>
      </c>
      <c r="P1" s="42" t="s">
        <v>358</v>
      </c>
      <c r="Q1" s="33" t="s">
        <v>44</v>
      </c>
      <c r="R1" s="33" t="s">
        <v>45</v>
      </c>
      <c r="S1" s="33" t="s">
        <v>46</v>
      </c>
      <c r="T1" s="34" t="s">
        <v>47</v>
      </c>
      <c r="U1" s="33" t="s">
        <v>48</v>
      </c>
      <c r="V1" s="34" t="s">
        <v>49</v>
      </c>
      <c r="W1" s="34" t="s">
        <v>50</v>
      </c>
      <c r="X1" s="34" t="s">
        <v>51</v>
      </c>
      <c r="Y1" s="33" t="s">
        <v>52</v>
      </c>
      <c r="Z1" s="34" t="s">
        <v>53</v>
      </c>
      <c r="AA1" s="40" t="s">
        <v>11</v>
      </c>
    </row>
    <row r="2" spans="1:27" x14ac:dyDescent="0.3">
      <c r="A2" s="35" t="s">
        <v>12</v>
      </c>
      <c r="B2" s="8">
        <v>1</v>
      </c>
      <c r="C2" s="35" t="s">
        <v>102</v>
      </c>
      <c r="D2" s="35" t="s">
        <v>103</v>
      </c>
      <c r="E2" s="3" t="s">
        <v>17</v>
      </c>
      <c r="F2" s="35">
        <v>91000789</v>
      </c>
      <c r="G2" s="3" t="s">
        <v>18</v>
      </c>
      <c r="H2" s="3">
        <v>-1034573</v>
      </c>
      <c r="I2" s="36">
        <v>36123</v>
      </c>
      <c r="J2" s="36" t="s">
        <v>14</v>
      </c>
      <c r="K2" s="37">
        <v>519.69999999999993</v>
      </c>
      <c r="L2" s="38">
        <v>2</v>
      </c>
      <c r="M2" s="4" t="s">
        <v>42</v>
      </c>
      <c r="N2" s="6" t="s">
        <v>15</v>
      </c>
      <c r="O2" s="5" t="s">
        <v>15</v>
      </c>
      <c r="P2" s="5" t="s">
        <v>356</v>
      </c>
      <c r="Q2" s="9" t="s">
        <v>188</v>
      </c>
      <c r="R2" s="9" t="s">
        <v>270</v>
      </c>
      <c r="S2" s="10" t="s">
        <v>271</v>
      </c>
      <c r="T2" s="9" t="s">
        <v>272</v>
      </c>
      <c r="U2" s="9" t="s">
        <v>162</v>
      </c>
      <c r="V2" s="9" t="s">
        <v>273</v>
      </c>
      <c r="W2" s="9" t="s">
        <v>274</v>
      </c>
      <c r="X2" s="10" t="s">
        <v>165</v>
      </c>
      <c r="Y2" s="9">
        <v>9758822333</v>
      </c>
      <c r="Z2" s="9">
        <v>9758822333</v>
      </c>
      <c r="AA2" s="6"/>
    </row>
    <row r="3" spans="1:27" x14ac:dyDescent="0.3">
      <c r="A3" s="35" t="s">
        <v>12</v>
      </c>
      <c r="B3" s="8">
        <f>B2+1</f>
        <v>2</v>
      </c>
      <c r="C3" s="35" t="s">
        <v>102</v>
      </c>
      <c r="D3" s="35" t="s">
        <v>103</v>
      </c>
      <c r="E3" s="3" t="s">
        <v>17</v>
      </c>
      <c r="F3" s="35">
        <v>91000789</v>
      </c>
      <c r="G3" s="3" t="s">
        <v>18</v>
      </c>
      <c r="H3" s="3">
        <v>-1034573</v>
      </c>
      <c r="I3" s="36">
        <v>36123</v>
      </c>
      <c r="J3" s="36" t="s">
        <v>14</v>
      </c>
      <c r="K3" s="37">
        <v>519.69999999999993</v>
      </c>
      <c r="L3" s="38">
        <v>2</v>
      </c>
      <c r="M3" s="4" t="s">
        <v>42</v>
      </c>
      <c r="N3" s="6" t="s">
        <v>15</v>
      </c>
      <c r="O3" s="5" t="s">
        <v>15</v>
      </c>
      <c r="P3" s="5" t="s">
        <v>356</v>
      </c>
      <c r="Q3" s="9" t="s">
        <v>188</v>
      </c>
      <c r="R3" s="9" t="s">
        <v>275</v>
      </c>
      <c r="S3" s="10" t="s">
        <v>276</v>
      </c>
      <c r="T3" s="9" t="s">
        <v>277</v>
      </c>
      <c r="U3" s="9" t="s">
        <v>162</v>
      </c>
      <c r="V3" s="9" t="s">
        <v>273</v>
      </c>
      <c r="W3" s="9" t="s">
        <v>274</v>
      </c>
      <c r="X3" s="10" t="s">
        <v>165</v>
      </c>
      <c r="Y3" s="9">
        <v>9758822333</v>
      </c>
      <c r="Z3" s="9">
        <v>9758822333</v>
      </c>
      <c r="AA3" s="6"/>
    </row>
    <row r="4" spans="1:27" x14ac:dyDescent="0.3">
      <c r="A4" s="35" t="s">
        <v>12</v>
      </c>
      <c r="B4" s="8">
        <f t="shared" ref="B4:B52" si="0">B3+1</f>
        <v>3</v>
      </c>
      <c r="C4" s="35" t="s">
        <v>102</v>
      </c>
      <c r="D4" s="35" t="s">
        <v>103</v>
      </c>
      <c r="E4" s="3" t="s">
        <v>21</v>
      </c>
      <c r="F4" s="35">
        <v>91004024</v>
      </c>
      <c r="G4" s="3" t="s">
        <v>22</v>
      </c>
      <c r="H4" s="3">
        <v>-200000</v>
      </c>
      <c r="I4" s="36">
        <v>44436</v>
      </c>
      <c r="J4" s="36" t="s">
        <v>14</v>
      </c>
      <c r="K4" s="37">
        <v>480.5</v>
      </c>
      <c r="L4" s="38">
        <v>2</v>
      </c>
      <c r="M4" s="4" t="s">
        <v>42</v>
      </c>
      <c r="N4" s="6" t="s">
        <v>15</v>
      </c>
      <c r="O4" s="5" t="s">
        <v>15</v>
      </c>
      <c r="P4" s="5" t="s">
        <v>356</v>
      </c>
      <c r="Q4" s="9" t="s">
        <v>233</v>
      </c>
      <c r="R4" s="9" t="s">
        <v>234</v>
      </c>
      <c r="S4" s="10" t="s">
        <v>235</v>
      </c>
      <c r="T4" s="9" t="s">
        <v>236</v>
      </c>
      <c r="U4" s="9" t="s">
        <v>30</v>
      </c>
      <c r="V4" s="9" t="s">
        <v>237</v>
      </c>
      <c r="W4" s="9" t="s">
        <v>238</v>
      </c>
      <c r="X4" s="10" t="s">
        <v>165</v>
      </c>
      <c r="Y4" s="31">
        <v>9319651375</v>
      </c>
      <c r="Z4" s="31">
        <v>9319651375</v>
      </c>
      <c r="AA4" s="6"/>
    </row>
    <row r="5" spans="1:27" x14ac:dyDescent="0.3">
      <c r="A5" s="35" t="s">
        <v>12</v>
      </c>
      <c r="B5" s="8">
        <f t="shared" si="0"/>
        <v>4</v>
      </c>
      <c r="C5" s="35" t="s">
        <v>102</v>
      </c>
      <c r="D5" s="35" t="s">
        <v>103</v>
      </c>
      <c r="E5" s="3" t="s">
        <v>21</v>
      </c>
      <c r="F5" s="35">
        <v>91004024</v>
      </c>
      <c r="G5" s="3" t="s">
        <v>22</v>
      </c>
      <c r="H5" s="3"/>
      <c r="I5" s="36"/>
      <c r="J5" s="36"/>
      <c r="K5" s="37"/>
      <c r="L5" s="38"/>
      <c r="M5" s="4"/>
      <c r="N5" s="6"/>
      <c r="O5" s="5"/>
      <c r="P5" s="5" t="s">
        <v>356</v>
      </c>
      <c r="Q5" s="9" t="s">
        <v>239</v>
      </c>
      <c r="R5" s="9" t="s">
        <v>240</v>
      </c>
      <c r="S5" s="10" t="s">
        <v>241</v>
      </c>
      <c r="T5" s="9" t="s">
        <v>242</v>
      </c>
      <c r="U5" s="9" t="s">
        <v>30</v>
      </c>
      <c r="V5" s="9" t="s">
        <v>243</v>
      </c>
      <c r="W5" s="9" t="s">
        <v>244</v>
      </c>
      <c r="X5" s="10" t="s">
        <v>165</v>
      </c>
      <c r="Y5" s="31">
        <v>9927457781</v>
      </c>
      <c r="Z5" s="31">
        <v>9927457781</v>
      </c>
      <c r="AA5" s="6"/>
    </row>
    <row r="6" spans="1:27" x14ac:dyDescent="0.3">
      <c r="A6" s="35" t="s">
        <v>12</v>
      </c>
      <c r="B6" s="8">
        <f t="shared" si="0"/>
        <v>5</v>
      </c>
      <c r="C6" s="35" t="s">
        <v>102</v>
      </c>
      <c r="D6" s="35" t="s">
        <v>104</v>
      </c>
      <c r="E6" s="3" t="s">
        <v>38</v>
      </c>
      <c r="F6" s="35">
        <v>91000864</v>
      </c>
      <c r="G6" s="3" t="s">
        <v>39</v>
      </c>
      <c r="H6" s="3">
        <v>-205621</v>
      </c>
      <c r="I6" s="36">
        <v>42233</v>
      </c>
      <c r="J6" s="36" t="s">
        <v>14</v>
      </c>
      <c r="K6" s="37">
        <v>431.46250000000003</v>
      </c>
      <c r="L6" s="38">
        <v>2</v>
      </c>
      <c r="M6" s="4" t="s">
        <v>42</v>
      </c>
      <c r="N6" s="6" t="s">
        <v>15</v>
      </c>
      <c r="O6" s="5" t="s">
        <v>15</v>
      </c>
      <c r="P6" s="5" t="s">
        <v>356</v>
      </c>
      <c r="Q6" s="9" t="s">
        <v>188</v>
      </c>
      <c r="R6" s="9" t="s">
        <v>189</v>
      </c>
      <c r="S6" s="10" t="s">
        <v>190</v>
      </c>
      <c r="T6" s="9" t="s">
        <v>191</v>
      </c>
      <c r="U6" s="9" t="s">
        <v>162</v>
      </c>
      <c r="V6" s="9" t="s">
        <v>192</v>
      </c>
      <c r="W6" s="9" t="s">
        <v>193</v>
      </c>
      <c r="X6" s="10" t="s">
        <v>165</v>
      </c>
      <c r="Y6" s="9">
        <v>8077641314</v>
      </c>
      <c r="Z6" s="9">
        <v>8077641314</v>
      </c>
      <c r="AA6" s="6"/>
    </row>
    <row r="7" spans="1:27" x14ac:dyDescent="0.3">
      <c r="A7" s="35" t="s">
        <v>12</v>
      </c>
      <c r="B7" s="8">
        <f t="shared" si="0"/>
        <v>6</v>
      </c>
      <c r="C7" s="35" t="s">
        <v>102</v>
      </c>
      <c r="D7" s="35" t="s">
        <v>104</v>
      </c>
      <c r="E7" s="3" t="s">
        <v>38</v>
      </c>
      <c r="F7" s="35">
        <v>91000864</v>
      </c>
      <c r="G7" s="3" t="s">
        <v>39</v>
      </c>
      <c r="H7" s="3"/>
      <c r="I7" s="36"/>
      <c r="J7" s="36"/>
      <c r="K7" s="37"/>
      <c r="L7" s="38"/>
      <c r="M7" s="4"/>
      <c r="N7" s="6"/>
      <c r="O7" s="5"/>
      <c r="P7" s="5" t="s">
        <v>356</v>
      </c>
      <c r="Q7" s="9" t="s">
        <v>188</v>
      </c>
      <c r="R7" s="9" t="s">
        <v>194</v>
      </c>
      <c r="S7" s="10" t="s">
        <v>195</v>
      </c>
      <c r="T7" s="9" t="s">
        <v>196</v>
      </c>
      <c r="U7" s="9" t="s">
        <v>162</v>
      </c>
      <c r="V7" s="9" t="s">
        <v>197</v>
      </c>
      <c r="W7" s="9" t="s">
        <v>198</v>
      </c>
      <c r="X7" s="10" t="s">
        <v>165</v>
      </c>
      <c r="Y7" s="9">
        <v>8077641314</v>
      </c>
      <c r="Z7" s="9">
        <v>8077641314</v>
      </c>
      <c r="AA7" s="6"/>
    </row>
    <row r="8" spans="1:27" s="58" customFormat="1" x14ac:dyDescent="0.3">
      <c r="A8" s="49" t="s">
        <v>12</v>
      </c>
      <c r="B8" s="50">
        <f t="shared" si="0"/>
        <v>7</v>
      </c>
      <c r="C8" s="49" t="s">
        <v>102</v>
      </c>
      <c r="D8" s="49" t="s">
        <v>105</v>
      </c>
      <c r="E8" s="51" t="s">
        <v>34</v>
      </c>
      <c r="F8" s="49">
        <v>91002329</v>
      </c>
      <c r="G8" s="51" t="s">
        <v>35</v>
      </c>
      <c r="H8" s="51">
        <v>-282567</v>
      </c>
      <c r="I8" s="52">
        <v>42987</v>
      </c>
      <c r="J8" s="52" t="s">
        <v>14</v>
      </c>
      <c r="K8" s="53">
        <v>441.75</v>
      </c>
      <c r="L8" s="54">
        <v>2</v>
      </c>
      <c r="M8" s="55" t="s">
        <v>42</v>
      </c>
      <c r="N8" s="56" t="s">
        <v>15</v>
      </c>
      <c r="O8" s="57" t="s">
        <v>15</v>
      </c>
      <c r="P8" s="57" t="s">
        <v>356</v>
      </c>
      <c r="Q8" s="49" t="s">
        <v>188</v>
      </c>
      <c r="R8" s="49" t="s">
        <v>245</v>
      </c>
      <c r="S8" s="54" t="s">
        <v>246</v>
      </c>
      <c r="T8" s="49" t="s">
        <v>247</v>
      </c>
      <c r="U8" s="49" t="s">
        <v>162</v>
      </c>
      <c r="V8" s="49" t="s">
        <v>248</v>
      </c>
      <c r="W8" s="49" t="s">
        <v>249</v>
      </c>
      <c r="X8" s="54" t="s">
        <v>165</v>
      </c>
      <c r="Y8" s="49">
        <v>9457113109</v>
      </c>
      <c r="Z8" s="49">
        <v>9457113109</v>
      </c>
      <c r="AA8" s="54" t="s">
        <v>359</v>
      </c>
    </row>
    <row r="9" spans="1:27" s="58" customFormat="1" x14ac:dyDescent="0.3">
      <c r="A9" s="49" t="s">
        <v>12</v>
      </c>
      <c r="B9" s="50">
        <f t="shared" si="0"/>
        <v>8</v>
      </c>
      <c r="C9" s="49" t="s">
        <v>102</v>
      </c>
      <c r="D9" s="49" t="s">
        <v>105</v>
      </c>
      <c r="E9" s="51" t="s">
        <v>34</v>
      </c>
      <c r="F9" s="49">
        <v>91002329</v>
      </c>
      <c r="G9" s="51" t="s">
        <v>35</v>
      </c>
      <c r="H9" s="51">
        <v>-282567</v>
      </c>
      <c r="I9" s="52">
        <v>42987</v>
      </c>
      <c r="J9" s="52" t="s">
        <v>14</v>
      </c>
      <c r="K9" s="53">
        <v>441.75</v>
      </c>
      <c r="L9" s="54">
        <v>2</v>
      </c>
      <c r="M9" s="55" t="s">
        <v>42</v>
      </c>
      <c r="N9" s="56" t="s">
        <v>15</v>
      </c>
      <c r="O9" s="57" t="s">
        <v>15</v>
      </c>
      <c r="P9" s="57" t="s">
        <v>356</v>
      </c>
      <c r="Q9" s="49"/>
      <c r="R9" s="49" t="s">
        <v>250</v>
      </c>
      <c r="S9" s="54" t="s">
        <v>251</v>
      </c>
      <c r="T9" s="49" t="s">
        <v>252</v>
      </c>
      <c r="U9" s="49" t="s">
        <v>162</v>
      </c>
      <c r="V9" s="49" t="s">
        <v>248</v>
      </c>
      <c r="W9" s="49" t="s">
        <v>249</v>
      </c>
      <c r="X9" s="54" t="s">
        <v>165</v>
      </c>
      <c r="Y9" s="49">
        <v>9457113109</v>
      </c>
      <c r="Z9" s="49">
        <v>9457113109</v>
      </c>
      <c r="AA9" s="54" t="s">
        <v>359</v>
      </c>
    </row>
    <row r="10" spans="1:27" x14ac:dyDescent="0.3">
      <c r="A10" s="35" t="s">
        <v>12</v>
      </c>
      <c r="B10" s="8">
        <f t="shared" si="0"/>
        <v>9</v>
      </c>
      <c r="C10" s="35" t="s">
        <v>102</v>
      </c>
      <c r="D10" s="35" t="s">
        <v>106</v>
      </c>
      <c r="E10" s="3" t="s">
        <v>13</v>
      </c>
      <c r="F10" s="35">
        <v>91002563</v>
      </c>
      <c r="G10" s="3" t="s">
        <v>16</v>
      </c>
      <c r="H10" s="3">
        <v>-220452</v>
      </c>
      <c r="I10" s="36">
        <v>43200</v>
      </c>
      <c r="J10" s="36" t="s">
        <v>14</v>
      </c>
      <c r="K10" s="37">
        <v>543.5916666666667</v>
      </c>
      <c r="L10" s="38">
        <v>2</v>
      </c>
      <c r="M10" s="4" t="s">
        <v>42</v>
      </c>
      <c r="N10" s="6" t="s">
        <v>15</v>
      </c>
      <c r="O10" s="5" t="s">
        <v>15</v>
      </c>
      <c r="P10" s="5" t="s">
        <v>356</v>
      </c>
      <c r="Q10" s="9" t="s">
        <v>199</v>
      </c>
      <c r="R10" s="9" t="s">
        <v>200</v>
      </c>
      <c r="S10" s="10" t="s">
        <v>201</v>
      </c>
      <c r="T10" s="9" t="s">
        <v>202</v>
      </c>
      <c r="U10" s="9" t="s">
        <v>30</v>
      </c>
      <c r="V10" s="9" t="s">
        <v>203</v>
      </c>
      <c r="W10" s="9" t="s">
        <v>204</v>
      </c>
      <c r="X10" s="10" t="s">
        <v>165</v>
      </c>
      <c r="Y10" s="9">
        <v>8126873820</v>
      </c>
      <c r="Z10" s="9">
        <v>8126873820</v>
      </c>
      <c r="AA10" s="6"/>
    </row>
    <row r="11" spans="1:27" x14ac:dyDescent="0.3">
      <c r="A11" s="35" t="s">
        <v>12</v>
      </c>
      <c r="B11" s="8">
        <f t="shared" si="0"/>
        <v>10</v>
      </c>
      <c r="C11" s="35" t="s">
        <v>102</v>
      </c>
      <c r="D11" s="35" t="s">
        <v>106</v>
      </c>
      <c r="E11" s="3" t="s">
        <v>13</v>
      </c>
      <c r="F11" s="35">
        <v>91002563</v>
      </c>
      <c r="G11" s="3" t="s">
        <v>16</v>
      </c>
      <c r="H11" s="3"/>
      <c r="I11" s="36"/>
      <c r="J11" s="36"/>
      <c r="K11" s="37"/>
      <c r="L11" s="38"/>
      <c r="M11" s="4"/>
      <c r="N11" s="6"/>
      <c r="O11" s="5"/>
      <c r="P11" s="5" t="s">
        <v>356</v>
      </c>
      <c r="Q11" s="9" t="s">
        <v>199</v>
      </c>
      <c r="R11" s="9" t="s">
        <v>205</v>
      </c>
      <c r="S11" s="10" t="s">
        <v>206</v>
      </c>
      <c r="T11" s="9" t="s">
        <v>207</v>
      </c>
      <c r="U11" s="9" t="s">
        <v>30</v>
      </c>
      <c r="V11" s="9" t="s">
        <v>208</v>
      </c>
      <c r="W11" s="9" t="s">
        <v>209</v>
      </c>
      <c r="X11" s="10" t="s">
        <v>165</v>
      </c>
      <c r="Y11" s="9">
        <v>8126873820</v>
      </c>
      <c r="Z11" s="9">
        <v>8126873820</v>
      </c>
      <c r="AA11" s="6"/>
    </row>
    <row r="12" spans="1:27" x14ac:dyDescent="0.3">
      <c r="A12" s="35" t="s">
        <v>12</v>
      </c>
      <c r="B12" s="8">
        <f t="shared" si="0"/>
        <v>11</v>
      </c>
      <c r="C12" s="35" t="s">
        <v>107</v>
      </c>
      <c r="D12" s="35" t="s">
        <v>108</v>
      </c>
      <c r="E12" s="3" t="s">
        <v>26</v>
      </c>
      <c r="F12" s="35">
        <v>91002233</v>
      </c>
      <c r="G12" s="3" t="s">
        <v>27</v>
      </c>
      <c r="H12" s="3">
        <v>-152681</v>
      </c>
      <c r="I12" s="36">
        <v>42934</v>
      </c>
      <c r="J12" s="36" t="s">
        <v>14</v>
      </c>
      <c r="K12" s="37">
        <v>453.72916666666669</v>
      </c>
      <c r="L12" s="38">
        <v>2</v>
      </c>
      <c r="M12" s="4" t="s">
        <v>42</v>
      </c>
      <c r="N12" s="6" t="s">
        <v>15</v>
      </c>
      <c r="O12" s="5" t="s">
        <v>15</v>
      </c>
      <c r="P12" s="5" t="s">
        <v>356</v>
      </c>
      <c r="Q12" s="12"/>
      <c r="R12" s="12" t="s">
        <v>117</v>
      </c>
      <c r="S12" s="10" t="s">
        <v>118</v>
      </c>
      <c r="T12" s="12" t="s">
        <v>119</v>
      </c>
      <c r="U12" s="12" t="s">
        <v>30</v>
      </c>
      <c r="V12" s="12" t="s">
        <v>120</v>
      </c>
      <c r="W12" s="12" t="s">
        <v>121</v>
      </c>
      <c r="X12" s="10" t="s">
        <v>122</v>
      </c>
      <c r="Y12" s="9">
        <v>7983712688</v>
      </c>
      <c r="Z12" s="9">
        <v>7983712688</v>
      </c>
      <c r="AA12" s="6"/>
    </row>
    <row r="13" spans="1:27" x14ac:dyDescent="0.3">
      <c r="A13" s="35" t="s">
        <v>12</v>
      </c>
      <c r="B13" s="8">
        <f t="shared" si="0"/>
        <v>12</v>
      </c>
      <c r="C13" s="35" t="s">
        <v>107</v>
      </c>
      <c r="D13" s="35" t="s">
        <v>108</v>
      </c>
      <c r="E13" s="3" t="s">
        <v>26</v>
      </c>
      <c r="F13" s="35">
        <v>91002233</v>
      </c>
      <c r="G13" s="3" t="s">
        <v>27</v>
      </c>
      <c r="H13" s="3">
        <v>-152681</v>
      </c>
      <c r="I13" s="36">
        <v>42934</v>
      </c>
      <c r="J13" s="36" t="s">
        <v>14</v>
      </c>
      <c r="K13" s="37">
        <v>453.72916666666669</v>
      </c>
      <c r="L13" s="38">
        <v>2</v>
      </c>
      <c r="M13" s="4" t="s">
        <v>42</v>
      </c>
      <c r="N13" s="6" t="s">
        <v>15</v>
      </c>
      <c r="O13" s="5" t="s">
        <v>15</v>
      </c>
      <c r="P13" s="5" t="s">
        <v>356</v>
      </c>
      <c r="Q13" s="12" t="s">
        <v>123</v>
      </c>
      <c r="R13" s="12" t="s">
        <v>124</v>
      </c>
      <c r="S13" s="10" t="s">
        <v>125</v>
      </c>
      <c r="T13" s="12" t="s">
        <v>126</v>
      </c>
      <c r="U13" s="12" t="s">
        <v>127</v>
      </c>
      <c r="V13" s="12" t="s">
        <v>128</v>
      </c>
      <c r="W13" s="12" t="s">
        <v>129</v>
      </c>
      <c r="X13" s="10" t="s">
        <v>122</v>
      </c>
      <c r="Y13" s="9">
        <v>7983712688</v>
      </c>
      <c r="Z13" s="9">
        <v>7983712688</v>
      </c>
      <c r="AA13" s="6"/>
    </row>
    <row r="14" spans="1:27" x14ac:dyDescent="0.3">
      <c r="A14" s="35" t="s">
        <v>12</v>
      </c>
      <c r="B14" s="8">
        <f t="shared" si="0"/>
        <v>13</v>
      </c>
      <c r="C14" s="35" t="s">
        <v>107</v>
      </c>
      <c r="D14" s="35" t="s">
        <v>108</v>
      </c>
      <c r="E14" s="3" t="s">
        <v>26</v>
      </c>
      <c r="F14" s="35">
        <v>91000878</v>
      </c>
      <c r="G14" s="3" t="s">
        <v>41</v>
      </c>
      <c r="H14" s="3">
        <v>-292981</v>
      </c>
      <c r="I14" s="36">
        <v>40390</v>
      </c>
      <c r="J14" s="36" t="s">
        <v>14</v>
      </c>
      <c r="K14" s="37">
        <v>420.85416666666669</v>
      </c>
      <c r="L14" s="38">
        <v>2</v>
      </c>
      <c r="M14" s="4" t="s">
        <v>42</v>
      </c>
      <c r="N14" s="6" t="s">
        <v>15</v>
      </c>
      <c r="O14" s="5" t="s">
        <v>15</v>
      </c>
      <c r="P14" s="5" t="s">
        <v>356</v>
      </c>
      <c r="Q14" s="12" t="s">
        <v>130</v>
      </c>
      <c r="R14" s="12" t="s">
        <v>131</v>
      </c>
      <c r="S14" s="10" t="s">
        <v>132</v>
      </c>
      <c r="T14" s="13">
        <v>31528</v>
      </c>
      <c r="U14" s="12" t="s">
        <v>30</v>
      </c>
      <c r="V14" s="12" t="s">
        <v>133</v>
      </c>
      <c r="W14" s="12" t="s">
        <v>134</v>
      </c>
      <c r="X14" s="10" t="s">
        <v>122</v>
      </c>
      <c r="Y14" s="9">
        <v>9457207292</v>
      </c>
      <c r="Z14" s="9">
        <v>9457207292</v>
      </c>
      <c r="AA14" s="6"/>
    </row>
    <row r="15" spans="1:27" x14ac:dyDescent="0.3">
      <c r="A15" s="35" t="s">
        <v>12</v>
      </c>
      <c r="B15" s="8">
        <f t="shared" si="0"/>
        <v>14</v>
      </c>
      <c r="C15" s="35" t="s">
        <v>107</v>
      </c>
      <c r="D15" s="35" t="s">
        <v>108</v>
      </c>
      <c r="E15" s="3" t="s">
        <v>26</v>
      </c>
      <c r="F15" s="35">
        <v>91000878</v>
      </c>
      <c r="G15" s="3" t="s">
        <v>41</v>
      </c>
      <c r="H15" s="3">
        <v>-292981</v>
      </c>
      <c r="I15" s="36">
        <v>40390</v>
      </c>
      <c r="J15" s="36" t="s">
        <v>14</v>
      </c>
      <c r="K15" s="37">
        <v>420.85416666666669</v>
      </c>
      <c r="L15" s="38">
        <v>2</v>
      </c>
      <c r="M15" s="4" t="s">
        <v>42</v>
      </c>
      <c r="N15" s="6" t="s">
        <v>15</v>
      </c>
      <c r="O15" s="5" t="s">
        <v>15</v>
      </c>
      <c r="P15" s="5" t="s">
        <v>356</v>
      </c>
      <c r="Q15" s="12" t="s">
        <v>130</v>
      </c>
      <c r="R15" s="12" t="s">
        <v>135</v>
      </c>
      <c r="S15" s="10" t="s">
        <v>136</v>
      </c>
      <c r="T15" s="12" t="s">
        <v>137</v>
      </c>
      <c r="U15" s="12" t="s">
        <v>30</v>
      </c>
      <c r="V15" s="12" t="s">
        <v>133</v>
      </c>
      <c r="W15" s="12" t="s">
        <v>134</v>
      </c>
      <c r="X15" s="10" t="s">
        <v>122</v>
      </c>
      <c r="Y15" s="9">
        <v>9457207292</v>
      </c>
      <c r="Z15" s="9">
        <v>9457207292</v>
      </c>
      <c r="AA15" s="6"/>
    </row>
    <row r="16" spans="1:27" x14ac:dyDescent="0.3">
      <c r="A16" s="35" t="s">
        <v>12</v>
      </c>
      <c r="B16" s="8">
        <f t="shared" si="0"/>
        <v>15</v>
      </c>
      <c r="C16" s="35" t="s">
        <v>110</v>
      </c>
      <c r="D16" s="35" t="s">
        <v>111</v>
      </c>
      <c r="E16" s="3" t="s">
        <v>28</v>
      </c>
      <c r="F16" s="35">
        <v>91004246</v>
      </c>
      <c r="G16" s="3" t="s">
        <v>29</v>
      </c>
      <c r="H16" s="3">
        <v>-200000</v>
      </c>
      <c r="I16" s="36">
        <v>44664</v>
      </c>
      <c r="J16" s="36" t="s">
        <v>14</v>
      </c>
      <c r="K16" s="37">
        <v>453.14166666666665</v>
      </c>
      <c r="L16" s="38">
        <v>2</v>
      </c>
      <c r="M16" s="4" t="s">
        <v>42</v>
      </c>
      <c r="N16" s="4" t="s">
        <v>15</v>
      </c>
      <c r="O16" s="5" t="s">
        <v>15</v>
      </c>
      <c r="P16" s="5" t="s">
        <v>356</v>
      </c>
      <c r="Q16" s="9"/>
      <c r="R16" s="9" t="s">
        <v>159</v>
      </c>
      <c r="S16" s="10" t="s">
        <v>160</v>
      </c>
      <c r="T16" s="9" t="s">
        <v>161</v>
      </c>
      <c r="U16" s="9" t="s">
        <v>162</v>
      </c>
      <c r="V16" s="9" t="s">
        <v>163</v>
      </c>
      <c r="W16" s="9" t="s">
        <v>164</v>
      </c>
      <c r="X16" s="10" t="s">
        <v>165</v>
      </c>
      <c r="Y16" s="9">
        <v>9690744804</v>
      </c>
      <c r="Z16" s="9">
        <v>9690744804</v>
      </c>
      <c r="AA16" s="6"/>
    </row>
    <row r="17" spans="1:27" x14ac:dyDescent="0.3">
      <c r="A17" s="35" t="s">
        <v>12</v>
      </c>
      <c r="B17" s="8">
        <f t="shared" si="0"/>
        <v>16</v>
      </c>
      <c r="C17" s="35" t="s">
        <v>110</v>
      </c>
      <c r="D17" s="35" t="s">
        <v>111</v>
      </c>
      <c r="E17" s="3" t="s">
        <v>28</v>
      </c>
      <c r="F17" s="35">
        <v>91004246</v>
      </c>
      <c r="G17" s="3" t="s">
        <v>29</v>
      </c>
      <c r="H17" s="3">
        <v>-200000</v>
      </c>
      <c r="I17" s="36">
        <v>44664</v>
      </c>
      <c r="J17" s="36" t="s">
        <v>14</v>
      </c>
      <c r="K17" s="37">
        <v>453.14166666666665</v>
      </c>
      <c r="L17" s="38">
        <v>2</v>
      </c>
      <c r="M17" s="4" t="s">
        <v>42</v>
      </c>
      <c r="N17" s="4" t="s">
        <v>15</v>
      </c>
      <c r="O17" s="5" t="s">
        <v>15</v>
      </c>
      <c r="P17" s="5" t="s">
        <v>356</v>
      </c>
      <c r="Q17" s="9" t="s">
        <v>166</v>
      </c>
      <c r="R17" s="9" t="s">
        <v>167</v>
      </c>
      <c r="S17" s="10" t="s">
        <v>168</v>
      </c>
      <c r="T17" s="9" t="s">
        <v>169</v>
      </c>
      <c r="U17" s="9" t="s">
        <v>162</v>
      </c>
      <c r="V17" s="9" t="s">
        <v>170</v>
      </c>
      <c r="W17" s="9" t="s">
        <v>171</v>
      </c>
      <c r="X17" s="10" t="s">
        <v>165</v>
      </c>
      <c r="Y17" s="9">
        <v>9690744804</v>
      </c>
      <c r="Z17" s="9">
        <v>9690744804</v>
      </c>
      <c r="AA17" s="6"/>
    </row>
    <row r="18" spans="1:27" x14ac:dyDescent="0.3">
      <c r="A18" s="35" t="s">
        <v>12</v>
      </c>
      <c r="B18" s="8">
        <f t="shared" si="0"/>
        <v>17</v>
      </c>
      <c r="C18" s="35" t="s">
        <v>110</v>
      </c>
      <c r="D18" s="35" t="s">
        <v>111</v>
      </c>
      <c r="E18" s="3" t="s">
        <v>28</v>
      </c>
      <c r="F18" s="35">
        <v>91004246</v>
      </c>
      <c r="G18" s="3" t="s">
        <v>29</v>
      </c>
      <c r="H18" s="3">
        <v>-200000</v>
      </c>
      <c r="I18" s="36">
        <v>44664</v>
      </c>
      <c r="J18" s="36" t="s">
        <v>14</v>
      </c>
      <c r="K18" s="37">
        <v>453.14166666666665</v>
      </c>
      <c r="L18" s="38">
        <v>2</v>
      </c>
      <c r="M18" s="4" t="s">
        <v>42</v>
      </c>
      <c r="N18" s="4" t="s">
        <v>15</v>
      </c>
      <c r="O18" s="5" t="s">
        <v>15</v>
      </c>
      <c r="P18" s="5" t="s">
        <v>357</v>
      </c>
      <c r="Q18" s="9"/>
      <c r="R18" s="9" t="s">
        <v>172</v>
      </c>
      <c r="S18" s="10" t="s">
        <v>173</v>
      </c>
      <c r="T18" s="9" t="s">
        <v>174</v>
      </c>
      <c r="U18" s="9" t="s">
        <v>162</v>
      </c>
      <c r="V18" s="9" t="s">
        <v>175</v>
      </c>
      <c r="W18" s="9" t="s">
        <v>176</v>
      </c>
      <c r="X18" s="10" t="s">
        <v>165</v>
      </c>
      <c r="Y18" s="9">
        <v>9690744804</v>
      </c>
      <c r="Z18" s="9">
        <v>9690744804</v>
      </c>
      <c r="AA18" s="6"/>
    </row>
    <row r="19" spans="1:27" x14ac:dyDescent="0.3">
      <c r="A19" s="35" t="s">
        <v>12</v>
      </c>
      <c r="B19" s="8">
        <f t="shared" si="0"/>
        <v>18</v>
      </c>
      <c r="C19" s="35" t="s">
        <v>110</v>
      </c>
      <c r="D19" s="35" t="s">
        <v>113</v>
      </c>
      <c r="E19" s="3" t="s">
        <v>20</v>
      </c>
      <c r="F19" s="35">
        <v>91003135</v>
      </c>
      <c r="G19" s="3" t="s">
        <v>23</v>
      </c>
      <c r="H19" s="3">
        <v>-105636</v>
      </c>
      <c r="I19" s="36">
        <v>43633</v>
      </c>
      <c r="J19" s="36" t="s">
        <v>14</v>
      </c>
      <c r="K19" s="37">
        <v>478.31666666666666</v>
      </c>
      <c r="L19" s="38">
        <v>2</v>
      </c>
      <c r="M19" s="4" t="s">
        <v>42</v>
      </c>
      <c r="N19" s="4" t="s">
        <v>19</v>
      </c>
      <c r="O19" s="5" t="s">
        <v>19</v>
      </c>
      <c r="P19" s="5" t="s">
        <v>356</v>
      </c>
      <c r="Q19" s="9" t="s">
        <v>320</v>
      </c>
      <c r="R19" s="9" t="s">
        <v>321</v>
      </c>
      <c r="S19" s="10" t="s">
        <v>322</v>
      </c>
      <c r="T19" s="14">
        <v>27399</v>
      </c>
      <c r="U19" s="9" t="s">
        <v>30</v>
      </c>
      <c r="V19" s="14">
        <v>43160</v>
      </c>
      <c r="W19" s="14">
        <v>46812</v>
      </c>
      <c r="X19" s="10" t="s">
        <v>165</v>
      </c>
      <c r="Y19" s="9">
        <v>9971900033</v>
      </c>
      <c r="Z19" s="32">
        <v>9971900033</v>
      </c>
      <c r="AA19" s="6"/>
    </row>
    <row r="20" spans="1:27" x14ac:dyDescent="0.3">
      <c r="A20" s="35" t="s">
        <v>12</v>
      </c>
      <c r="B20" s="8">
        <f t="shared" si="0"/>
        <v>19</v>
      </c>
      <c r="C20" s="35" t="s">
        <v>110</v>
      </c>
      <c r="D20" s="35" t="s">
        <v>113</v>
      </c>
      <c r="E20" s="3" t="s">
        <v>20</v>
      </c>
      <c r="F20" s="35">
        <v>91003135</v>
      </c>
      <c r="G20" s="3" t="s">
        <v>23</v>
      </c>
      <c r="H20" s="3"/>
      <c r="I20" s="36"/>
      <c r="J20" s="36"/>
      <c r="K20" s="37"/>
      <c r="L20" s="38"/>
      <c r="M20" s="4"/>
      <c r="N20" s="4"/>
      <c r="O20" s="5"/>
      <c r="P20" s="5" t="s">
        <v>356</v>
      </c>
      <c r="Q20" s="9" t="s">
        <v>320</v>
      </c>
      <c r="R20" s="9" t="s">
        <v>323</v>
      </c>
      <c r="S20" s="10" t="s">
        <v>324</v>
      </c>
      <c r="T20" s="14">
        <v>27887</v>
      </c>
      <c r="U20" s="9" t="s">
        <v>30</v>
      </c>
      <c r="V20" s="14">
        <v>43286</v>
      </c>
      <c r="W20" s="14">
        <v>46938</v>
      </c>
      <c r="X20" s="10" t="s">
        <v>165</v>
      </c>
      <c r="Y20" s="9">
        <v>9971900033</v>
      </c>
      <c r="Z20" s="32">
        <v>9971900033</v>
      </c>
      <c r="AA20" s="6"/>
    </row>
    <row r="21" spans="1:27" x14ac:dyDescent="0.3">
      <c r="A21" s="35" t="s">
        <v>12</v>
      </c>
      <c r="B21" s="8">
        <f t="shared" si="0"/>
        <v>20</v>
      </c>
      <c r="C21" s="35" t="s">
        <v>110</v>
      </c>
      <c r="D21" s="35" t="s">
        <v>113</v>
      </c>
      <c r="E21" s="3" t="s">
        <v>20</v>
      </c>
      <c r="F21" s="35">
        <v>91003135</v>
      </c>
      <c r="G21" s="3" t="s">
        <v>23</v>
      </c>
      <c r="H21" s="3"/>
      <c r="I21" s="36"/>
      <c r="J21" s="36"/>
      <c r="K21" s="37"/>
      <c r="L21" s="38"/>
      <c r="M21" s="4"/>
      <c r="N21" s="4"/>
      <c r="O21" s="5"/>
      <c r="P21" s="5" t="s">
        <v>357</v>
      </c>
      <c r="Q21" s="9" t="s">
        <v>325</v>
      </c>
      <c r="R21" s="9" t="s">
        <v>326</v>
      </c>
      <c r="S21" s="10" t="s">
        <v>327</v>
      </c>
      <c r="T21" s="14">
        <v>40738</v>
      </c>
      <c r="U21" s="9" t="s">
        <v>30</v>
      </c>
      <c r="V21" s="14">
        <v>45131</v>
      </c>
      <c r="W21" s="14">
        <v>46957</v>
      </c>
      <c r="X21" s="10" t="s">
        <v>165</v>
      </c>
      <c r="Y21" s="9">
        <v>9971900033</v>
      </c>
      <c r="Z21" s="32">
        <v>9971900033</v>
      </c>
      <c r="AA21" s="6"/>
    </row>
    <row r="22" spans="1:27" x14ac:dyDescent="0.3">
      <c r="A22" s="35" t="s">
        <v>12</v>
      </c>
      <c r="B22" s="8">
        <f t="shared" si="0"/>
        <v>21</v>
      </c>
      <c r="C22" s="35" t="s">
        <v>110</v>
      </c>
      <c r="D22" s="35" t="s">
        <v>113</v>
      </c>
      <c r="E22" s="3" t="s">
        <v>20</v>
      </c>
      <c r="F22" s="35">
        <v>91000942</v>
      </c>
      <c r="G22" s="3" t="s">
        <v>24</v>
      </c>
      <c r="H22" s="3">
        <v>-304627</v>
      </c>
      <c r="I22" s="36">
        <v>35747</v>
      </c>
      <c r="J22" s="36" t="s">
        <v>14</v>
      </c>
      <c r="K22" s="37">
        <v>470.08750000000003</v>
      </c>
      <c r="L22" s="38">
        <v>2</v>
      </c>
      <c r="M22" s="4" t="s">
        <v>42</v>
      </c>
      <c r="N22" s="6" t="s">
        <v>15</v>
      </c>
      <c r="O22" s="5" t="s">
        <v>15</v>
      </c>
      <c r="P22" s="5" t="s">
        <v>356</v>
      </c>
      <c r="Q22" s="9" t="s">
        <v>328</v>
      </c>
      <c r="R22" s="9" t="s">
        <v>329</v>
      </c>
      <c r="S22" s="10" t="s">
        <v>330</v>
      </c>
      <c r="T22" s="14">
        <v>23377</v>
      </c>
      <c r="U22" s="9" t="s">
        <v>30</v>
      </c>
      <c r="V22" s="14">
        <v>42529</v>
      </c>
      <c r="W22" s="14">
        <v>46180</v>
      </c>
      <c r="X22" s="10" t="s">
        <v>165</v>
      </c>
      <c r="Y22" s="9">
        <v>9411232543</v>
      </c>
      <c r="Z22" s="32">
        <v>9690729349</v>
      </c>
      <c r="AA22" s="6"/>
    </row>
    <row r="23" spans="1:27" x14ac:dyDescent="0.3">
      <c r="A23" s="35" t="s">
        <v>12</v>
      </c>
      <c r="B23" s="8">
        <f t="shared" si="0"/>
        <v>22</v>
      </c>
      <c r="C23" s="35" t="s">
        <v>110</v>
      </c>
      <c r="D23" s="35" t="s">
        <v>113</v>
      </c>
      <c r="E23" s="3" t="s">
        <v>20</v>
      </c>
      <c r="F23" s="35">
        <v>91000942</v>
      </c>
      <c r="G23" s="3" t="s">
        <v>24</v>
      </c>
      <c r="H23" s="3"/>
      <c r="I23" s="36"/>
      <c r="J23" s="36"/>
      <c r="K23" s="37"/>
      <c r="L23" s="38"/>
      <c r="M23" s="4"/>
      <c r="N23" s="6"/>
      <c r="O23" s="5"/>
      <c r="P23" s="5" t="s">
        <v>356</v>
      </c>
      <c r="Q23" s="9" t="s">
        <v>328</v>
      </c>
      <c r="R23" s="9" t="s">
        <v>331</v>
      </c>
      <c r="S23" s="10" t="s">
        <v>332</v>
      </c>
      <c r="T23" s="14">
        <v>23912</v>
      </c>
      <c r="U23" s="9" t="s">
        <v>30</v>
      </c>
      <c r="V23" s="14">
        <v>43816</v>
      </c>
      <c r="W23" s="14">
        <v>47468</v>
      </c>
      <c r="X23" s="10" t="s">
        <v>165</v>
      </c>
      <c r="Y23" s="9">
        <v>9411232543</v>
      </c>
      <c r="Z23" s="32">
        <v>9690729349</v>
      </c>
      <c r="AA23" s="6"/>
    </row>
    <row r="24" spans="1:27" x14ac:dyDescent="0.3">
      <c r="A24" s="35" t="s">
        <v>12</v>
      </c>
      <c r="B24" s="8">
        <f t="shared" si="0"/>
        <v>23</v>
      </c>
      <c r="C24" s="35" t="s">
        <v>110</v>
      </c>
      <c r="D24" s="35" t="s">
        <v>113</v>
      </c>
      <c r="E24" s="3" t="s">
        <v>30</v>
      </c>
      <c r="F24" s="35">
        <v>91002236</v>
      </c>
      <c r="G24" s="3" t="s">
        <v>31</v>
      </c>
      <c r="H24" s="3">
        <v>-319415</v>
      </c>
      <c r="I24" s="36">
        <v>42935</v>
      </c>
      <c r="J24" s="36" t="s">
        <v>14</v>
      </c>
      <c r="K24" s="37">
        <v>446.75</v>
      </c>
      <c r="L24" s="38">
        <v>2</v>
      </c>
      <c r="M24" s="4" t="s">
        <v>42</v>
      </c>
      <c r="N24" s="6" t="s">
        <v>15</v>
      </c>
      <c r="O24" s="5" t="s">
        <v>15</v>
      </c>
      <c r="P24" s="5" t="s">
        <v>356</v>
      </c>
      <c r="Q24" s="9"/>
      <c r="R24" s="9" t="s">
        <v>131</v>
      </c>
      <c r="S24" s="10" t="s">
        <v>333</v>
      </c>
      <c r="T24" s="14">
        <v>28260</v>
      </c>
      <c r="U24" s="9" t="s">
        <v>30</v>
      </c>
      <c r="V24" s="14">
        <v>43550</v>
      </c>
      <c r="W24" s="14">
        <v>47202</v>
      </c>
      <c r="X24" s="10" t="s">
        <v>165</v>
      </c>
      <c r="Y24" s="9">
        <v>9760096382</v>
      </c>
      <c r="Z24" s="32">
        <v>9760096382</v>
      </c>
      <c r="AA24" s="6"/>
    </row>
    <row r="25" spans="1:27" x14ac:dyDescent="0.3">
      <c r="A25" s="35" t="s">
        <v>12</v>
      </c>
      <c r="B25" s="8">
        <f t="shared" si="0"/>
        <v>24</v>
      </c>
      <c r="C25" s="35" t="s">
        <v>110</v>
      </c>
      <c r="D25" s="35" t="s">
        <v>113</v>
      </c>
      <c r="E25" s="3" t="s">
        <v>30</v>
      </c>
      <c r="F25" s="35">
        <v>91002236</v>
      </c>
      <c r="G25" s="3" t="s">
        <v>31</v>
      </c>
      <c r="H25" s="3"/>
      <c r="I25" s="36"/>
      <c r="J25" s="36"/>
      <c r="K25" s="37"/>
      <c r="L25" s="38"/>
      <c r="M25" s="4"/>
      <c r="N25" s="6"/>
      <c r="O25" s="5"/>
      <c r="P25" s="5" t="s">
        <v>356</v>
      </c>
      <c r="Q25" s="9"/>
      <c r="R25" s="9" t="s">
        <v>334</v>
      </c>
      <c r="S25" s="10" t="s">
        <v>335</v>
      </c>
      <c r="T25" s="14">
        <v>29241</v>
      </c>
      <c r="U25" s="9" t="s">
        <v>30</v>
      </c>
      <c r="V25" s="14">
        <v>42810</v>
      </c>
      <c r="W25" s="14">
        <v>46461</v>
      </c>
      <c r="X25" s="10" t="s">
        <v>165</v>
      </c>
      <c r="Y25" s="9">
        <v>9760096382</v>
      </c>
      <c r="Z25" s="32">
        <v>9760096382</v>
      </c>
      <c r="AA25" s="6"/>
    </row>
    <row r="26" spans="1:27" x14ac:dyDescent="0.3">
      <c r="A26" s="35" t="s">
        <v>12</v>
      </c>
      <c r="B26" s="8">
        <f t="shared" si="0"/>
        <v>25</v>
      </c>
      <c r="C26" s="35" t="s">
        <v>110</v>
      </c>
      <c r="D26" s="35" t="s">
        <v>114</v>
      </c>
      <c r="E26" s="3" t="s">
        <v>32</v>
      </c>
      <c r="F26" s="35">
        <v>91003532</v>
      </c>
      <c r="G26" s="3" t="s">
        <v>33</v>
      </c>
      <c r="H26" s="3">
        <v>-100000</v>
      </c>
      <c r="I26" s="36">
        <v>44022</v>
      </c>
      <c r="J26" s="36" t="s">
        <v>14</v>
      </c>
      <c r="K26" s="37">
        <v>442.37916666666757</v>
      </c>
      <c r="L26" s="38">
        <v>2</v>
      </c>
      <c r="M26" s="4" t="s">
        <v>42</v>
      </c>
      <c r="N26" s="4" t="s">
        <v>15</v>
      </c>
      <c r="O26" s="5" t="s">
        <v>15</v>
      </c>
      <c r="P26" s="5" t="s">
        <v>356</v>
      </c>
      <c r="Q26" s="9" t="s">
        <v>177</v>
      </c>
      <c r="R26" s="9" t="s">
        <v>310</v>
      </c>
      <c r="S26" s="10" t="s">
        <v>311</v>
      </c>
      <c r="T26" s="9" t="s">
        <v>312</v>
      </c>
      <c r="U26" s="9" t="s">
        <v>30</v>
      </c>
      <c r="V26" s="9" t="s">
        <v>313</v>
      </c>
      <c r="W26" s="9" t="s">
        <v>314</v>
      </c>
      <c r="X26" s="10" t="s">
        <v>165</v>
      </c>
      <c r="Y26" s="9"/>
      <c r="Z26" s="9"/>
      <c r="AA26" s="6"/>
    </row>
    <row r="27" spans="1:27" x14ac:dyDescent="0.3">
      <c r="A27" s="35" t="s">
        <v>12</v>
      </c>
      <c r="B27" s="8">
        <f t="shared" si="0"/>
        <v>26</v>
      </c>
      <c r="C27" s="35" t="s">
        <v>110</v>
      </c>
      <c r="D27" s="35" t="s">
        <v>114</v>
      </c>
      <c r="E27" s="3" t="s">
        <v>32</v>
      </c>
      <c r="F27" s="35">
        <v>91003532</v>
      </c>
      <c r="G27" s="3" t="s">
        <v>33</v>
      </c>
      <c r="H27" s="3"/>
      <c r="I27" s="36"/>
      <c r="J27" s="36"/>
      <c r="K27" s="37"/>
      <c r="L27" s="38"/>
      <c r="M27" s="4"/>
      <c r="N27" s="4"/>
      <c r="O27" s="5"/>
      <c r="P27" s="5" t="s">
        <v>356</v>
      </c>
      <c r="Q27" s="9" t="s">
        <v>177</v>
      </c>
      <c r="R27" s="9" t="s">
        <v>315</v>
      </c>
      <c r="S27" s="10" t="s">
        <v>316</v>
      </c>
      <c r="T27" s="9" t="s">
        <v>317</v>
      </c>
      <c r="U27" s="9" t="s">
        <v>30</v>
      </c>
      <c r="V27" s="9" t="s">
        <v>318</v>
      </c>
      <c r="W27" s="9" t="s">
        <v>319</v>
      </c>
      <c r="X27" s="10" t="s">
        <v>165</v>
      </c>
      <c r="Y27" s="9"/>
      <c r="Z27" s="9"/>
      <c r="AA27" s="6"/>
    </row>
    <row r="28" spans="1:27" x14ac:dyDescent="0.3">
      <c r="A28" s="35" t="s">
        <v>12</v>
      </c>
      <c r="B28" s="8">
        <f t="shared" si="0"/>
        <v>27</v>
      </c>
      <c r="C28" s="35" t="s">
        <v>110</v>
      </c>
      <c r="D28" s="35" t="s">
        <v>115</v>
      </c>
      <c r="E28" s="3" t="s">
        <v>36</v>
      </c>
      <c r="F28" s="35">
        <v>91001007</v>
      </c>
      <c r="G28" s="3" t="s">
        <v>37</v>
      </c>
      <c r="H28" s="3">
        <v>-230207</v>
      </c>
      <c r="I28" s="36">
        <v>41895</v>
      </c>
      <c r="J28" s="36" t="s">
        <v>14</v>
      </c>
      <c r="K28" s="37">
        <v>434.375</v>
      </c>
      <c r="L28" s="38">
        <v>2</v>
      </c>
      <c r="M28" s="4" t="s">
        <v>42</v>
      </c>
      <c r="N28" s="6" t="s">
        <v>15</v>
      </c>
      <c r="O28" s="5" t="s">
        <v>15</v>
      </c>
      <c r="P28" s="5" t="s">
        <v>356</v>
      </c>
      <c r="Q28" s="9" t="s">
        <v>259</v>
      </c>
      <c r="R28" s="9" t="s">
        <v>260</v>
      </c>
      <c r="S28" s="10" t="s">
        <v>261</v>
      </c>
      <c r="T28" s="9" t="s">
        <v>262</v>
      </c>
      <c r="U28" s="9" t="s">
        <v>30</v>
      </c>
      <c r="V28" s="9" t="s">
        <v>263</v>
      </c>
      <c r="W28" s="9" t="s">
        <v>264</v>
      </c>
      <c r="X28" s="10" t="s">
        <v>165</v>
      </c>
      <c r="Y28" s="30">
        <v>9837088216</v>
      </c>
      <c r="Z28" s="30">
        <v>9837088216</v>
      </c>
      <c r="AA28" s="6"/>
    </row>
    <row r="29" spans="1:27" x14ac:dyDescent="0.3">
      <c r="A29" s="35" t="s">
        <v>12</v>
      </c>
      <c r="B29" s="8">
        <f t="shared" si="0"/>
        <v>28</v>
      </c>
      <c r="C29" s="35" t="s">
        <v>110</v>
      </c>
      <c r="D29" s="35" t="s">
        <v>115</v>
      </c>
      <c r="E29" s="3" t="s">
        <v>36</v>
      </c>
      <c r="F29" s="35">
        <v>91001007</v>
      </c>
      <c r="G29" s="3" t="s">
        <v>37</v>
      </c>
      <c r="H29" s="3">
        <v>-230207</v>
      </c>
      <c r="I29" s="36">
        <v>41895</v>
      </c>
      <c r="J29" s="36" t="s">
        <v>14</v>
      </c>
      <c r="K29" s="37">
        <v>434.375</v>
      </c>
      <c r="L29" s="38">
        <v>2</v>
      </c>
      <c r="M29" s="4" t="s">
        <v>42</v>
      </c>
      <c r="N29" s="6" t="s">
        <v>15</v>
      </c>
      <c r="O29" s="5" t="s">
        <v>15</v>
      </c>
      <c r="P29" s="5" t="s">
        <v>356</v>
      </c>
      <c r="Q29" s="9" t="s">
        <v>259</v>
      </c>
      <c r="R29" s="9" t="s">
        <v>265</v>
      </c>
      <c r="S29" s="10" t="s">
        <v>266</v>
      </c>
      <c r="T29" s="9" t="s">
        <v>267</v>
      </c>
      <c r="U29" s="9" t="s">
        <v>30</v>
      </c>
      <c r="V29" s="9" t="s">
        <v>268</v>
      </c>
      <c r="W29" s="9" t="s">
        <v>269</v>
      </c>
      <c r="X29" s="10" t="s">
        <v>165</v>
      </c>
      <c r="Y29" s="30">
        <v>9837088216</v>
      </c>
      <c r="Z29" s="30">
        <v>9837088216</v>
      </c>
      <c r="AA29" s="6"/>
    </row>
    <row r="30" spans="1:27" x14ac:dyDescent="0.3">
      <c r="A30" s="35" t="s">
        <v>12</v>
      </c>
      <c r="B30" s="8">
        <f t="shared" si="0"/>
        <v>29</v>
      </c>
      <c r="C30" s="35" t="s">
        <v>110</v>
      </c>
      <c r="D30" s="35" t="s">
        <v>116</v>
      </c>
      <c r="E30" s="3" t="s">
        <v>25</v>
      </c>
      <c r="F30" s="35">
        <v>91001107</v>
      </c>
      <c r="G30" s="3" t="s">
        <v>40</v>
      </c>
      <c r="H30" s="3">
        <v>-279175</v>
      </c>
      <c r="I30" s="36">
        <v>37842</v>
      </c>
      <c r="J30" s="36" t="s">
        <v>14</v>
      </c>
      <c r="K30" s="37">
        <v>429.50416666666661</v>
      </c>
      <c r="L30" s="38">
        <v>2</v>
      </c>
      <c r="M30" s="4" t="s">
        <v>42</v>
      </c>
      <c r="N30" s="4" t="s">
        <v>15</v>
      </c>
      <c r="O30" s="5" t="s">
        <v>15</v>
      </c>
      <c r="P30" s="5" t="s">
        <v>356</v>
      </c>
      <c r="Q30" s="9" t="s">
        <v>177</v>
      </c>
      <c r="R30" s="9" t="s">
        <v>178</v>
      </c>
      <c r="S30" s="10" t="s">
        <v>179</v>
      </c>
      <c r="T30" s="9" t="s">
        <v>180</v>
      </c>
      <c r="U30" s="9" t="s">
        <v>30</v>
      </c>
      <c r="V30" s="9" t="s">
        <v>181</v>
      </c>
      <c r="W30" s="9" t="s">
        <v>309</v>
      </c>
      <c r="X30" s="10" t="s">
        <v>165</v>
      </c>
      <c r="Y30" s="9">
        <v>9084058088</v>
      </c>
      <c r="Z30" s="9">
        <v>9084058088</v>
      </c>
      <c r="AA30" s="6"/>
    </row>
    <row r="31" spans="1:27" x14ac:dyDescent="0.3">
      <c r="A31" s="35" t="s">
        <v>12</v>
      </c>
      <c r="B31" s="8">
        <f t="shared" si="0"/>
        <v>30</v>
      </c>
      <c r="C31" s="35" t="s">
        <v>110</v>
      </c>
      <c r="D31" s="35" t="s">
        <v>116</v>
      </c>
      <c r="E31" s="3" t="s">
        <v>25</v>
      </c>
      <c r="F31" s="35">
        <v>91001107</v>
      </c>
      <c r="G31" s="3" t="s">
        <v>40</v>
      </c>
      <c r="H31" s="3">
        <v>-279175</v>
      </c>
      <c r="I31" s="36">
        <v>37842</v>
      </c>
      <c r="J31" s="36" t="s">
        <v>14</v>
      </c>
      <c r="K31" s="37">
        <v>429.50416666666661</v>
      </c>
      <c r="L31" s="38">
        <v>2</v>
      </c>
      <c r="M31" s="4" t="s">
        <v>42</v>
      </c>
      <c r="N31" s="4" t="s">
        <v>15</v>
      </c>
      <c r="O31" s="5" t="s">
        <v>15</v>
      </c>
      <c r="P31" s="5" t="s">
        <v>356</v>
      </c>
      <c r="Q31" s="9" t="s">
        <v>182</v>
      </c>
      <c r="R31" s="9" t="s">
        <v>183</v>
      </c>
      <c r="S31" s="10" t="s">
        <v>184</v>
      </c>
      <c r="T31" s="14" t="s">
        <v>185</v>
      </c>
      <c r="U31" s="9" t="s">
        <v>30</v>
      </c>
      <c r="V31" s="9" t="s">
        <v>186</v>
      </c>
      <c r="W31" s="9" t="s">
        <v>187</v>
      </c>
      <c r="X31" s="10" t="s">
        <v>165</v>
      </c>
      <c r="Y31" s="9">
        <v>9084058088</v>
      </c>
      <c r="Z31" s="9">
        <v>9084058088</v>
      </c>
      <c r="AA31" s="6"/>
    </row>
    <row r="32" spans="1:27" x14ac:dyDescent="0.3">
      <c r="A32" s="35" t="s">
        <v>12</v>
      </c>
      <c r="B32" s="8">
        <f t="shared" si="0"/>
        <v>31</v>
      </c>
      <c r="C32" s="35" t="s">
        <v>107</v>
      </c>
      <c r="D32" s="35" t="s">
        <v>108</v>
      </c>
      <c r="E32" s="3" t="s">
        <v>26</v>
      </c>
      <c r="F32" s="35">
        <v>91000905</v>
      </c>
      <c r="G32" s="3" t="s">
        <v>138</v>
      </c>
      <c r="H32" s="3"/>
      <c r="I32" s="36"/>
      <c r="J32" s="36" t="s">
        <v>14</v>
      </c>
      <c r="K32" s="37">
        <v>777</v>
      </c>
      <c r="L32" s="38">
        <v>3</v>
      </c>
      <c r="M32" s="4" t="s">
        <v>42</v>
      </c>
      <c r="N32" s="4" t="s">
        <v>15</v>
      </c>
      <c r="O32" s="5" t="s">
        <v>15</v>
      </c>
      <c r="P32" s="5" t="s">
        <v>356</v>
      </c>
      <c r="Q32" s="9" t="s">
        <v>139</v>
      </c>
      <c r="R32" s="9" t="s">
        <v>140</v>
      </c>
      <c r="S32" s="10" t="s">
        <v>141</v>
      </c>
      <c r="T32" s="9" t="s">
        <v>142</v>
      </c>
      <c r="U32" s="9" t="s">
        <v>30</v>
      </c>
      <c r="V32" s="9" t="s">
        <v>143</v>
      </c>
      <c r="W32" s="9" t="s">
        <v>144</v>
      </c>
      <c r="X32" s="10" t="s">
        <v>122</v>
      </c>
      <c r="Y32" s="9">
        <v>9768614068</v>
      </c>
      <c r="Z32" s="9">
        <v>9768614068</v>
      </c>
      <c r="AA32" s="6"/>
    </row>
    <row r="33" spans="1:27" x14ac:dyDescent="0.3">
      <c r="A33" s="35" t="s">
        <v>12</v>
      </c>
      <c r="B33" s="8">
        <f t="shared" si="0"/>
        <v>32</v>
      </c>
      <c r="C33" s="35" t="s">
        <v>107</v>
      </c>
      <c r="D33" s="35" t="s">
        <v>108</v>
      </c>
      <c r="E33" s="3" t="s">
        <v>26</v>
      </c>
      <c r="F33" s="35">
        <v>91000905</v>
      </c>
      <c r="G33" s="3" t="s">
        <v>138</v>
      </c>
      <c r="H33" s="3"/>
      <c r="I33" s="36"/>
      <c r="J33" s="36" t="s">
        <v>14</v>
      </c>
      <c r="K33" s="37">
        <v>777</v>
      </c>
      <c r="L33" s="38">
        <v>3</v>
      </c>
      <c r="M33" s="4" t="s">
        <v>42</v>
      </c>
      <c r="N33" s="4" t="s">
        <v>15</v>
      </c>
      <c r="O33" s="5" t="s">
        <v>15</v>
      </c>
      <c r="P33" s="5" t="s">
        <v>356</v>
      </c>
      <c r="Q33" s="9" t="s">
        <v>145</v>
      </c>
      <c r="R33" s="9" t="s">
        <v>146</v>
      </c>
      <c r="S33" s="10" t="s">
        <v>147</v>
      </c>
      <c r="T33" s="9" t="s">
        <v>148</v>
      </c>
      <c r="U33" s="9" t="s">
        <v>30</v>
      </c>
      <c r="V33" s="9" t="s">
        <v>149</v>
      </c>
      <c r="W33" s="9" t="s">
        <v>150</v>
      </c>
      <c r="X33" s="10" t="s">
        <v>122</v>
      </c>
      <c r="Y33" s="9">
        <v>9768614068</v>
      </c>
      <c r="Z33" s="9">
        <v>9768614068</v>
      </c>
      <c r="AA33" s="6"/>
    </row>
    <row r="34" spans="1:27" x14ac:dyDescent="0.3">
      <c r="A34" s="35" t="s">
        <v>12</v>
      </c>
      <c r="B34" s="8">
        <f t="shared" si="0"/>
        <v>33</v>
      </c>
      <c r="C34" s="35" t="s">
        <v>107</v>
      </c>
      <c r="D34" s="35" t="s">
        <v>108</v>
      </c>
      <c r="E34" s="3" t="s">
        <v>26</v>
      </c>
      <c r="F34" s="35">
        <v>91000905</v>
      </c>
      <c r="G34" s="3" t="s">
        <v>138</v>
      </c>
      <c r="H34" s="3"/>
      <c r="I34" s="36"/>
      <c r="J34" s="36" t="s">
        <v>14</v>
      </c>
      <c r="K34" s="37">
        <v>777</v>
      </c>
      <c r="L34" s="38">
        <v>3</v>
      </c>
      <c r="M34" s="4" t="s">
        <v>42</v>
      </c>
      <c r="N34" s="4" t="s">
        <v>15</v>
      </c>
      <c r="O34" s="5" t="s">
        <v>15</v>
      </c>
      <c r="P34" s="5" t="s">
        <v>357</v>
      </c>
      <c r="Q34" s="9" t="s">
        <v>145</v>
      </c>
      <c r="R34" s="9" t="s">
        <v>151</v>
      </c>
      <c r="S34" s="10" t="s">
        <v>152</v>
      </c>
      <c r="T34" s="9" t="s">
        <v>153</v>
      </c>
      <c r="U34" s="9" t="s">
        <v>30</v>
      </c>
      <c r="V34" s="9" t="s">
        <v>154</v>
      </c>
      <c r="W34" s="9" t="s">
        <v>155</v>
      </c>
      <c r="X34" s="10" t="s">
        <v>122</v>
      </c>
      <c r="Y34" s="9">
        <v>9768614068</v>
      </c>
      <c r="Z34" s="9">
        <v>9768614068</v>
      </c>
      <c r="AA34" s="6"/>
    </row>
    <row r="35" spans="1:27" x14ac:dyDescent="0.3">
      <c r="A35" s="35" t="s">
        <v>12</v>
      </c>
      <c r="B35" s="8">
        <f t="shared" si="0"/>
        <v>34</v>
      </c>
      <c r="C35" s="35" t="s">
        <v>110</v>
      </c>
      <c r="D35" s="35" t="s">
        <v>111</v>
      </c>
      <c r="E35" s="3" t="s">
        <v>28</v>
      </c>
      <c r="F35" s="35">
        <v>91003846</v>
      </c>
      <c r="G35" s="3" t="s">
        <v>210</v>
      </c>
      <c r="H35" s="3"/>
      <c r="I35" s="36"/>
      <c r="J35" s="36"/>
      <c r="K35" s="37"/>
      <c r="L35" s="38"/>
      <c r="M35" s="4"/>
      <c r="N35" s="4"/>
      <c r="O35" s="5"/>
      <c r="P35" s="5" t="s">
        <v>356</v>
      </c>
      <c r="Q35" s="9" t="s">
        <v>188</v>
      </c>
      <c r="R35" s="9" t="s">
        <v>213</v>
      </c>
      <c r="S35" s="10" t="s">
        <v>214</v>
      </c>
      <c r="T35" s="9" t="s">
        <v>215</v>
      </c>
      <c r="U35" s="9" t="s">
        <v>162</v>
      </c>
      <c r="V35" s="9" t="s">
        <v>216</v>
      </c>
      <c r="W35" s="9" t="s">
        <v>220</v>
      </c>
      <c r="X35" s="10" t="s">
        <v>165</v>
      </c>
      <c r="Y35" s="9">
        <v>9045177677</v>
      </c>
      <c r="Z35" s="9">
        <v>9045177677</v>
      </c>
      <c r="AA35" s="6"/>
    </row>
    <row r="36" spans="1:27" x14ac:dyDescent="0.3">
      <c r="A36" s="35" t="s">
        <v>12</v>
      </c>
      <c r="B36" s="8">
        <f t="shared" si="0"/>
        <v>35</v>
      </c>
      <c r="C36" s="35" t="s">
        <v>110</v>
      </c>
      <c r="D36" s="35" t="s">
        <v>111</v>
      </c>
      <c r="E36" s="3" t="s">
        <v>28</v>
      </c>
      <c r="F36" s="35">
        <v>91003846</v>
      </c>
      <c r="G36" s="3" t="s">
        <v>210</v>
      </c>
      <c r="H36" s="3"/>
      <c r="I36" s="36"/>
      <c r="J36" s="36"/>
      <c r="K36" s="37"/>
      <c r="L36" s="38"/>
      <c r="M36" s="4"/>
      <c r="N36" s="4"/>
      <c r="O36" s="5"/>
      <c r="P36" s="5" t="s">
        <v>356</v>
      </c>
      <c r="Q36" s="9"/>
      <c r="R36" s="9" t="s">
        <v>217</v>
      </c>
      <c r="S36" s="10" t="s">
        <v>218</v>
      </c>
      <c r="T36" s="9" t="s">
        <v>219</v>
      </c>
      <c r="U36" s="9" t="s">
        <v>162</v>
      </c>
      <c r="V36" s="9" t="s">
        <v>221</v>
      </c>
      <c r="W36" s="9" t="s">
        <v>222</v>
      </c>
      <c r="X36" s="10" t="s">
        <v>165</v>
      </c>
      <c r="Y36" s="9">
        <v>9045177677</v>
      </c>
      <c r="Z36" s="9">
        <v>9045177677</v>
      </c>
      <c r="AA36" s="6"/>
    </row>
    <row r="37" spans="1:27" x14ac:dyDescent="0.3">
      <c r="A37" s="35" t="s">
        <v>12</v>
      </c>
      <c r="B37" s="8">
        <f t="shared" si="0"/>
        <v>36</v>
      </c>
      <c r="C37" s="35" t="s">
        <v>110</v>
      </c>
      <c r="D37" s="35" t="s">
        <v>111</v>
      </c>
      <c r="E37" s="3" t="s">
        <v>28</v>
      </c>
      <c r="F37" s="35">
        <v>91003846</v>
      </c>
      <c r="G37" s="3" t="s">
        <v>210</v>
      </c>
      <c r="H37" s="3"/>
      <c r="I37" s="36"/>
      <c r="J37" s="36"/>
      <c r="K37" s="37"/>
      <c r="L37" s="38"/>
      <c r="M37" s="4"/>
      <c r="N37" s="4"/>
      <c r="O37" s="5"/>
      <c r="P37" s="5" t="s">
        <v>356</v>
      </c>
      <c r="Q37" s="9"/>
      <c r="R37" s="9" t="s">
        <v>223</v>
      </c>
      <c r="S37" s="10" t="s">
        <v>224</v>
      </c>
      <c r="T37" s="9" t="s">
        <v>225</v>
      </c>
      <c r="U37" s="9" t="s">
        <v>162</v>
      </c>
      <c r="V37" s="9" t="s">
        <v>226</v>
      </c>
      <c r="W37" s="9" t="s">
        <v>227</v>
      </c>
      <c r="X37" s="10" t="s">
        <v>165</v>
      </c>
      <c r="Y37" s="9">
        <v>9045177677</v>
      </c>
      <c r="Z37" s="9">
        <v>9045177677</v>
      </c>
      <c r="AA37" s="6"/>
    </row>
    <row r="38" spans="1:27" x14ac:dyDescent="0.3">
      <c r="A38" s="35" t="s">
        <v>12</v>
      </c>
      <c r="B38" s="8">
        <f t="shared" si="0"/>
        <v>37</v>
      </c>
      <c r="C38" s="35" t="s">
        <v>110</v>
      </c>
      <c r="D38" s="35" t="s">
        <v>111</v>
      </c>
      <c r="E38" s="3" t="s">
        <v>28</v>
      </c>
      <c r="F38" s="35">
        <v>91003846</v>
      </c>
      <c r="G38" s="3" t="s">
        <v>210</v>
      </c>
      <c r="H38" s="3"/>
      <c r="I38" s="36"/>
      <c r="J38" s="36"/>
      <c r="K38" s="37"/>
      <c r="L38" s="38"/>
      <c r="M38" s="4"/>
      <c r="N38" s="4"/>
      <c r="O38" s="5"/>
      <c r="P38" s="5" t="s">
        <v>357</v>
      </c>
      <c r="Q38" s="9" t="s">
        <v>188</v>
      </c>
      <c r="R38" s="9" t="s">
        <v>228</v>
      </c>
      <c r="S38" s="10" t="s">
        <v>229</v>
      </c>
      <c r="T38" s="9" t="s">
        <v>230</v>
      </c>
      <c r="U38" s="9" t="s">
        <v>162</v>
      </c>
      <c r="V38" s="9" t="s">
        <v>231</v>
      </c>
      <c r="W38" s="9" t="s">
        <v>232</v>
      </c>
      <c r="X38" s="10" t="s">
        <v>165</v>
      </c>
      <c r="Y38" s="9">
        <v>9045177677</v>
      </c>
      <c r="Z38" s="9">
        <v>9045177677</v>
      </c>
      <c r="AA38" s="6"/>
    </row>
    <row r="39" spans="1:27" x14ac:dyDescent="0.3">
      <c r="A39" s="35" t="s">
        <v>291</v>
      </c>
      <c r="B39" s="8">
        <f t="shared" si="0"/>
        <v>38</v>
      </c>
      <c r="C39" s="9" t="s">
        <v>354</v>
      </c>
      <c r="D39" s="9"/>
      <c r="E39" s="9" t="s">
        <v>354</v>
      </c>
      <c r="F39" s="9"/>
      <c r="G39" s="9" t="s">
        <v>351</v>
      </c>
      <c r="H39" s="9"/>
      <c r="I39" s="9"/>
      <c r="J39" s="9"/>
      <c r="K39" s="9"/>
      <c r="L39" s="9"/>
      <c r="M39" s="9"/>
      <c r="N39" s="9"/>
      <c r="O39" s="9"/>
      <c r="P39" s="5" t="s">
        <v>356</v>
      </c>
      <c r="Q39" s="9" t="s">
        <v>280</v>
      </c>
      <c r="R39" s="9" t="s">
        <v>281</v>
      </c>
      <c r="S39" s="10" t="s">
        <v>282</v>
      </c>
      <c r="T39" s="9" t="s">
        <v>283</v>
      </c>
      <c r="U39" s="9" t="s">
        <v>127</v>
      </c>
      <c r="V39" s="9" t="s">
        <v>284</v>
      </c>
      <c r="W39" s="9" t="s">
        <v>285</v>
      </c>
      <c r="X39" s="10" t="s">
        <v>165</v>
      </c>
      <c r="Y39" s="9"/>
      <c r="Z39" s="9"/>
      <c r="AA39" s="10"/>
    </row>
    <row r="40" spans="1:27" x14ac:dyDescent="0.3">
      <c r="A40" s="35" t="s">
        <v>291</v>
      </c>
      <c r="B40" s="8">
        <f t="shared" si="0"/>
        <v>39</v>
      </c>
      <c r="C40" s="9" t="s">
        <v>354</v>
      </c>
      <c r="D40" s="9"/>
      <c r="E40" s="9" t="s">
        <v>354</v>
      </c>
      <c r="F40" s="9"/>
      <c r="G40" s="9" t="s">
        <v>351</v>
      </c>
      <c r="H40" s="9"/>
      <c r="I40" s="9"/>
      <c r="J40" s="9"/>
      <c r="K40" s="9"/>
      <c r="L40" s="9"/>
      <c r="M40" s="9"/>
      <c r="N40" s="9"/>
      <c r="O40" s="9"/>
      <c r="P40" s="5" t="s">
        <v>356</v>
      </c>
      <c r="Q40" s="9" t="s">
        <v>280</v>
      </c>
      <c r="R40" s="9" t="s">
        <v>286</v>
      </c>
      <c r="S40" s="10" t="s">
        <v>287</v>
      </c>
      <c r="T40" s="9" t="s">
        <v>288</v>
      </c>
      <c r="U40" s="9" t="s">
        <v>127</v>
      </c>
      <c r="V40" s="9" t="s">
        <v>289</v>
      </c>
      <c r="W40" s="9" t="s">
        <v>290</v>
      </c>
      <c r="X40" s="10" t="s">
        <v>165</v>
      </c>
      <c r="Y40" s="9"/>
      <c r="Z40" s="9"/>
      <c r="AA40" s="10"/>
    </row>
    <row r="41" spans="1:27" x14ac:dyDescent="0.3">
      <c r="A41" s="35" t="s">
        <v>291</v>
      </c>
      <c r="B41" s="8">
        <f t="shared" si="0"/>
        <v>40</v>
      </c>
      <c r="C41" s="9" t="s">
        <v>295</v>
      </c>
      <c r="D41" s="9"/>
      <c r="E41" s="9" t="s">
        <v>295</v>
      </c>
      <c r="F41" s="9"/>
      <c r="G41" s="9" t="s">
        <v>352</v>
      </c>
      <c r="H41" s="9"/>
      <c r="I41" s="9"/>
      <c r="J41" s="9"/>
      <c r="K41" s="9"/>
      <c r="L41" s="9"/>
      <c r="M41" s="9"/>
      <c r="N41" s="9"/>
      <c r="O41" s="9"/>
      <c r="P41" s="5" t="s">
        <v>356</v>
      </c>
      <c r="Q41" s="9" t="s">
        <v>308</v>
      </c>
      <c r="R41" s="9" t="s">
        <v>293</v>
      </c>
      <c r="S41" s="10" t="s">
        <v>292</v>
      </c>
      <c r="T41" s="9" t="s">
        <v>294</v>
      </c>
      <c r="U41" s="9" t="s">
        <v>295</v>
      </c>
      <c r="V41" s="9"/>
      <c r="W41" s="9"/>
      <c r="X41" s="10" t="s">
        <v>165</v>
      </c>
      <c r="Y41" s="9"/>
      <c r="Z41" s="9"/>
      <c r="AA41" s="10"/>
    </row>
    <row r="42" spans="1:27" x14ac:dyDescent="0.3">
      <c r="A42" s="35" t="s">
        <v>291</v>
      </c>
      <c r="B42" s="8">
        <f t="shared" si="0"/>
        <v>41</v>
      </c>
      <c r="C42" s="9" t="s">
        <v>295</v>
      </c>
      <c r="D42" s="9"/>
      <c r="E42" s="9" t="s">
        <v>295</v>
      </c>
      <c r="F42" s="9"/>
      <c r="G42" s="9" t="s">
        <v>352</v>
      </c>
      <c r="H42" s="9"/>
      <c r="I42" s="9"/>
      <c r="J42" s="9"/>
      <c r="K42" s="9"/>
      <c r="L42" s="9"/>
      <c r="M42" s="9"/>
      <c r="N42" s="9"/>
      <c r="O42" s="9"/>
      <c r="P42" s="5" t="s">
        <v>356</v>
      </c>
      <c r="Q42" s="9" t="s">
        <v>308</v>
      </c>
      <c r="R42" s="9" t="s">
        <v>298</v>
      </c>
      <c r="S42" s="10" t="s">
        <v>299</v>
      </c>
      <c r="T42" s="9" t="s">
        <v>300</v>
      </c>
      <c r="U42" s="9" t="s">
        <v>295</v>
      </c>
      <c r="V42" s="9" t="s">
        <v>301</v>
      </c>
      <c r="W42" s="9" t="s">
        <v>302</v>
      </c>
      <c r="X42" s="10" t="s">
        <v>165</v>
      </c>
      <c r="Y42" s="9"/>
      <c r="Z42" s="9"/>
      <c r="AA42" s="10"/>
    </row>
    <row r="43" spans="1:27" x14ac:dyDescent="0.3">
      <c r="A43" s="35" t="s">
        <v>291</v>
      </c>
      <c r="B43" s="8">
        <f t="shared" si="0"/>
        <v>42</v>
      </c>
      <c r="C43" s="9" t="s">
        <v>295</v>
      </c>
      <c r="D43" s="9"/>
      <c r="E43" s="9" t="s">
        <v>295</v>
      </c>
      <c r="F43" s="9"/>
      <c r="G43" s="9" t="s">
        <v>352</v>
      </c>
      <c r="H43" s="9"/>
      <c r="I43" s="9"/>
      <c r="J43" s="9"/>
      <c r="K43" s="9"/>
      <c r="L43" s="9"/>
      <c r="M43" s="9"/>
      <c r="N43" s="9"/>
      <c r="O43" s="9"/>
      <c r="P43" s="5" t="s">
        <v>357</v>
      </c>
      <c r="Q43" s="9" t="s">
        <v>308</v>
      </c>
      <c r="R43" s="9" t="s">
        <v>303</v>
      </c>
      <c r="S43" s="10" t="s">
        <v>304</v>
      </c>
      <c r="T43" s="9" t="s">
        <v>305</v>
      </c>
      <c r="U43" s="9" t="s">
        <v>295</v>
      </c>
      <c r="V43" s="9" t="s">
        <v>306</v>
      </c>
      <c r="W43" s="9" t="s">
        <v>307</v>
      </c>
      <c r="X43" s="10" t="s">
        <v>165</v>
      </c>
      <c r="Y43" s="9"/>
      <c r="Z43" s="9"/>
      <c r="AA43" s="10"/>
    </row>
    <row r="44" spans="1:27" s="58" customFormat="1" x14ac:dyDescent="0.3">
      <c r="A44" s="49" t="s">
        <v>337</v>
      </c>
      <c r="B44" s="50">
        <f t="shared" si="0"/>
        <v>43</v>
      </c>
      <c r="C44" s="49" t="s">
        <v>355</v>
      </c>
      <c r="D44" s="49"/>
      <c r="E44" s="49" t="s">
        <v>355</v>
      </c>
      <c r="F44" s="49"/>
      <c r="G44" s="49" t="s">
        <v>353</v>
      </c>
      <c r="H44" s="49"/>
      <c r="I44" s="49"/>
      <c r="J44" s="49"/>
      <c r="K44" s="49"/>
      <c r="L44" s="49"/>
      <c r="M44" s="49"/>
      <c r="N44" s="49"/>
      <c r="O44" s="49"/>
      <c r="P44" s="57" t="s">
        <v>357</v>
      </c>
      <c r="Q44" s="49" t="s">
        <v>339</v>
      </c>
      <c r="R44" s="49" t="s">
        <v>340</v>
      </c>
      <c r="S44" s="54" t="s">
        <v>341</v>
      </c>
      <c r="T44" s="49" t="s">
        <v>342</v>
      </c>
      <c r="U44" s="49" t="s">
        <v>343</v>
      </c>
      <c r="V44" s="49" t="s">
        <v>344</v>
      </c>
      <c r="W44" s="49" t="s">
        <v>345</v>
      </c>
      <c r="X44" s="54" t="s">
        <v>165</v>
      </c>
      <c r="Y44" s="49"/>
      <c r="Z44" s="49"/>
      <c r="AA44" s="54" t="s">
        <v>359</v>
      </c>
    </row>
    <row r="45" spans="1:27" s="58" customFormat="1" x14ac:dyDescent="0.3">
      <c r="A45" s="49" t="s">
        <v>337</v>
      </c>
      <c r="B45" s="50">
        <f t="shared" si="0"/>
        <v>44</v>
      </c>
      <c r="C45" s="49" t="s">
        <v>355</v>
      </c>
      <c r="D45" s="49"/>
      <c r="E45" s="49" t="s">
        <v>355</v>
      </c>
      <c r="F45" s="49"/>
      <c r="G45" s="49" t="s">
        <v>353</v>
      </c>
      <c r="H45" s="49"/>
      <c r="I45" s="49"/>
      <c r="J45" s="49"/>
      <c r="K45" s="49"/>
      <c r="L45" s="49"/>
      <c r="M45" s="49"/>
      <c r="N45" s="49"/>
      <c r="O45" s="49"/>
      <c r="P45" s="57" t="s">
        <v>357</v>
      </c>
      <c r="Q45" s="49" t="s">
        <v>339</v>
      </c>
      <c r="R45" s="49" t="s">
        <v>346</v>
      </c>
      <c r="S45" s="54" t="s">
        <v>347</v>
      </c>
      <c r="T45" s="49" t="s">
        <v>348</v>
      </c>
      <c r="U45" s="49" t="s">
        <v>343</v>
      </c>
      <c r="V45" s="49" t="s">
        <v>349</v>
      </c>
      <c r="W45" s="49" t="s">
        <v>350</v>
      </c>
      <c r="X45" s="54" t="s">
        <v>165</v>
      </c>
      <c r="Y45" s="49"/>
      <c r="Z45" s="49"/>
      <c r="AA45" s="54" t="s">
        <v>359</v>
      </c>
    </row>
    <row r="46" spans="1:27" x14ac:dyDescent="0.3">
      <c r="A46" s="35" t="s">
        <v>291</v>
      </c>
      <c r="B46" s="8">
        <f t="shared" si="0"/>
        <v>45</v>
      </c>
      <c r="C46" s="35" t="s">
        <v>361</v>
      </c>
      <c r="D46" s="35"/>
      <c r="E46" s="3" t="s">
        <v>361</v>
      </c>
      <c r="F46" s="35"/>
      <c r="G46" s="3" t="s">
        <v>360</v>
      </c>
      <c r="H46" s="3"/>
      <c r="I46" s="36"/>
      <c r="J46" s="36"/>
      <c r="K46" s="37"/>
      <c r="L46" s="38"/>
      <c r="M46" s="4"/>
      <c r="N46" s="4"/>
      <c r="O46" s="5"/>
      <c r="P46" s="5" t="s">
        <v>356</v>
      </c>
      <c r="Q46" s="9" t="s">
        <v>363</v>
      </c>
      <c r="R46" s="9" t="s">
        <v>286</v>
      </c>
      <c r="S46" s="10" t="s">
        <v>364</v>
      </c>
      <c r="T46" s="9"/>
      <c r="U46" s="9" t="s">
        <v>366</v>
      </c>
      <c r="V46" s="9" t="s">
        <v>367</v>
      </c>
      <c r="W46" s="9" t="s">
        <v>365</v>
      </c>
      <c r="X46" s="10" t="s">
        <v>165</v>
      </c>
      <c r="Y46" s="9"/>
      <c r="Z46" s="9"/>
      <c r="AA46" s="6"/>
    </row>
    <row r="47" spans="1:27" x14ac:dyDescent="0.3">
      <c r="A47" s="35" t="s">
        <v>291</v>
      </c>
      <c r="B47" s="8">
        <f t="shared" si="0"/>
        <v>46</v>
      </c>
      <c r="C47" s="35" t="s">
        <v>361</v>
      </c>
      <c r="D47" s="35"/>
      <c r="E47" s="3" t="s">
        <v>361</v>
      </c>
      <c r="F47" s="35"/>
      <c r="G47" s="3" t="s">
        <v>360</v>
      </c>
      <c r="H47" s="3"/>
      <c r="I47" s="36"/>
      <c r="J47" s="36"/>
      <c r="K47" s="37"/>
      <c r="L47" s="38"/>
      <c r="M47" s="4"/>
      <c r="N47" s="4"/>
      <c r="O47" s="5"/>
      <c r="P47" s="5" t="s">
        <v>356</v>
      </c>
      <c r="Q47" s="9" t="s">
        <v>363</v>
      </c>
      <c r="R47" s="9" t="s">
        <v>368</v>
      </c>
      <c r="S47" s="10" t="s">
        <v>369</v>
      </c>
      <c r="T47" s="9" t="s">
        <v>370</v>
      </c>
      <c r="U47" s="9"/>
      <c r="V47" s="9"/>
      <c r="W47" s="9"/>
      <c r="X47" s="10"/>
      <c r="Y47" s="9"/>
      <c r="Z47" s="9"/>
      <c r="AA47" s="6"/>
    </row>
    <row r="48" spans="1:27" x14ac:dyDescent="0.3">
      <c r="A48" s="2" t="s">
        <v>12</v>
      </c>
      <c r="B48" s="8">
        <f t="shared" si="0"/>
        <v>47</v>
      </c>
      <c r="C48" s="2" t="s">
        <v>110</v>
      </c>
      <c r="D48" s="2" t="s">
        <v>113</v>
      </c>
      <c r="E48" s="3" t="s">
        <v>20</v>
      </c>
      <c r="F48" s="2">
        <v>91000966</v>
      </c>
      <c r="G48" s="3" t="s">
        <v>371</v>
      </c>
      <c r="H48" s="3">
        <v>-911115</v>
      </c>
      <c r="I48" s="43">
        <v>35362</v>
      </c>
      <c r="J48" s="43" t="s">
        <v>14</v>
      </c>
      <c r="K48" s="44">
        <v>483.58333333333331</v>
      </c>
      <c r="L48" s="45">
        <v>2</v>
      </c>
      <c r="M48" s="4" t="s">
        <v>42</v>
      </c>
      <c r="N48" s="4" t="s">
        <v>15</v>
      </c>
      <c r="O48" s="5" t="s">
        <v>15</v>
      </c>
      <c r="P48" s="5" t="s">
        <v>356</v>
      </c>
      <c r="Q48" s="9" t="s">
        <v>372</v>
      </c>
      <c r="R48" s="9" t="s">
        <v>373</v>
      </c>
      <c r="S48" s="10" t="s">
        <v>374</v>
      </c>
      <c r="T48" s="14">
        <v>21374</v>
      </c>
      <c r="U48" s="9" t="s">
        <v>30</v>
      </c>
      <c r="V48" s="14">
        <v>44567</v>
      </c>
      <c r="W48" s="14">
        <v>48218</v>
      </c>
      <c r="X48" s="10" t="s">
        <v>165</v>
      </c>
      <c r="Y48" s="9">
        <v>9311448494</v>
      </c>
      <c r="Z48" s="9">
        <v>9311448494</v>
      </c>
      <c r="AA48" s="46"/>
    </row>
    <row r="49" spans="1:27" ht="13.5" thickBot="1" x14ac:dyDescent="0.35">
      <c r="A49" s="2" t="s">
        <v>12</v>
      </c>
      <c r="B49" s="8">
        <f t="shared" si="0"/>
        <v>48</v>
      </c>
      <c r="C49" s="2" t="s">
        <v>110</v>
      </c>
      <c r="D49" s="2" t="s">
        <v>113</v>
      </c>
      <c r="E49" s="3" t="s">
        <v>20</v>
      </c>
      <c r="F49" s="2">
        <v>91000966</v>
      </c>
      <c r="G49" s="3" t="s">
        <v>371</v>
      </c>
      <c r="H49" s="3"/>
      <c r="I49" s="43"/>
      <c r="J49" s="43"/>
      <c r="K49" s="44"/>
      <c r="L49" s="45"/>
      <c r="M49" s="4"/>
      <c r="N49" s="6"/>
      <c r="O49" s="5"/>
      <c r="P49" s="5" t="s">
        <v>356</v>
      </c>
      <c r="Q49" s="9" t="s">
        <v>372</v>
      </c>
      <c r="R49" s="9" t="s">
        <v>375</v>
      </c>
      <c r="S49" s="10" t="s">
        <v>376</v>
      </c>
      <c r="T49" s="14">
        <v>22286</v>
      </c>
      <c r="U49" s="14" t="s">
        <v>30</v>
      </c>
      <c r="V49" s="14">
        <v>44567</v>
      </c>
      <c r="W49" s="14">
        <v>48218</v>
      </c>
      <c r="X49" s="10" t="s">
        <v>165</v>
      </c>
      <c r="Y49" s="9">
        <v>9311448494</v>
      </c>
      <c r="Z49" s="9">
        <v>9311448494</v>
      </c>
      <c r="AA49" s="47"/>
    </row>
    <row r="50" spans="1:27" x14ac:dyDescent="0.3">
      <c r="A50" s="2" t="s">
        <v>12</v>
      </c>
      <c r="B50" s="8">
        <f t="shared" si="0"/>
        <v>49</v>
      </c>
      <c r="C50" s="2" t="s">
        <v>110</v>
      </c>
      <c r="D50" s="2" t="s">
        <v>113</v>
      </c>
      <c r="E50" s="3" t="s">
        <v>20</v>
      </c>
      <c r="F50" s="2">
        <v>91000960</v>
      </c>
      <c r="G50" s="3" t="s">
        <v>377</v>
      </c>
      <c r="H50" s="3"/>
      <c r="I50" s="43"/>
      <c r="J50" s="43"/>
      <c r="K50" s="44"/>
      <c r="L50" s="45"/>
      <c r="M50" s="4"/>
      <c r="N50" s="4"/>
      <c r="O50" s="5"/>
      <c r="P50" s="5" t="s">
        <v>356</v>
      </c>
      <c r="Q50" s="9" t="s">
        <v>378</v>
      </c>
      <c r="R50" s="9" t="s">
        <v>379</v>
      </c>
      <c r="S50" s="10" t="s">
        <v>380</v>
      </c>
      <c r="T50" s="14">
        <v>21573</v>
      </c>
      <c r="U50" s="9" t="s">
        <v>30</v>
      </c>
      <c r="V50" s="14">
        <v>42710</v>
      </c>
      <c r="W50" s="14">
        <v>46361</v>
      </c>
      <c r="X50" s="10" t="s">
        <v>165</v>
      </c>
      <c r="Y50" s="9">
        <v>9311448494</v>
      </c>
      <c r="Z50" s="9">
        <v>9311448494</v>
      </c>
      <c r="AA50" s="48"/>
    </row>
    <row r="51" spans="1:27" x14ac:dyDescent="0.3">
      <c r="A51" s="2" t="s">
        <v>12</v>
      </c>
      <c r="B51" s="8">
        <f t="shared" si="0"/>
        <v>50</v>
      </c>
      <c r="C51" s="2" t="s">
        <v>110</v>
      </c>
      <c r="D51" s="2" t="s">
        <v>113</v>
      </c>
      <c r="E51" s="3" t="s">
        <v>20</v>
      </c>
      <c r="F51" s="2">
        <v>91000960</v>
      </c>
      <c r="G51" s="3" t="s">
        <v>377</v>
      </c>
      <c r="H51" s="3"/>
      <c r="I51" s="43"/>
      <c r="J51" s="43"/>
      <c r="K51" s="44"/>
      <c r="L51" s="45"/>
      <c r="M51" s="4"/>
      <c r="N51" s="4"/>
      <c r="O51" s="5"/>
      <c r="P51" s="5" t="s">
        <v>356</v>
      </c>
      <c r="Q51" s="9" t="s">
        <v>378</v>
      </c>
      <c r="R51" s="9" t="s">
        <v>381</v>
      </c>
      <c r="S51" s="10" t="s">
        <v>382</v>
      </c>
      <c r="T51" s="14">
        <v>23193</v>
      </c>
      <c r="U51" s="9" t="s">
        <v>30</v>
      </c>
      <c r="V51" s="14">
        <v>42710</v>
      </c>
      <c r="W51" s="14">
        <v>46361</v>
      </c>
      <c r="X51" s="10" t="s">
        <v>165</v>
      </c>
      <c r="Y51" s="9">
        <v>9311448494</v>
      </c>
      <c r="Z51" s="9">
        <v>9311448494</v>
      </c>
      <c r="AA51" s="48"/>
    </row>
    <row r="52" spans="1:27" x14ac:dyDescent="0.3">
      <c r="A52" s="35"/>
      <c r="B52" s="8">
        <f t="shared" si="0"/>
        <v>51</v>
      </c>
      <c r="C52" s="35"/>
      <c r="D52" s="35"/>
      <c r="E52" s="3"/>
      <c r="F52" s="35"/>
      <c r="G52" s="3" t="s">
        <v>362</v>
      </c>
      <c r="H52" s="3"/>
      <c r="I52" s="36"/>
      <c r="J52" s="36"/>
      <c r="K52" s="37"/>
      <c r="L52" s="38"/>
      <c r="M52" s="4"/>
      <c r="N52" s="4"/>
      <c r="O52" s="5"/>
      <c r="P52" s="5" t="s">
        <v>359</v>
      </c>
      <c r="Q52" s="9"/>
      <c r="R52" s="9"/>
      <c r="S52" s="10"/>
      <c r="T52" s="9"/>
      <c r="U52" s="9"/>
      <c r="V52" s="9"/>
      <c r="W52" s="9"/>
      <c r="X52" s="10"/>
      <c r="Y52" s="9"/>
      <c r="Z52" s="9"/>
      <c r="AA52" s="6"/>
    </row>
  </sheetData>
  <sortState xmlns:xlrd2="http://schemas.microsoft.com/office/spreadsheetml/2017/richdata2" ref="A2:AB18">
    <sortCondition ref="C2"/>
  </sortState>
  <conditionalFormatting sqref="Q48:Q49 Q50:R51 P1:P1048576">
    <cfRule type="cellIs" dxfId="0" priority="2" operator="equal">
      <formula>$P$38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X28"/>
  <sheetViews>
    <sheetView showGridLines="0" workbookViewId="0">
      <selection activeCell="E24" sqref="E24"/>
    </sheetView>
  </sheetViews>
  <sheetFormatPr defaultColWidth="9" defaultRowHeight="14.5" x14ac:dyDescent="0.35"/>
  <cols>
    <col min="1" max="1" width="9" style="1"/>
    <col min="2" max="2" width="4.08984375" style="1" bestFit="1" customWidth="1"/>
    <col min="3" max="3" width="9" style="1"/>
    <col min="4" max="4" width="8.26953125" style="1" bestFit="1" customWidth="1"/>
    <col min="5" max="5" width="22.90625" style="1" bestFit="1" customWidth="1"/>
    <col min="6" max="6" width="30.6328125" style="1" customWidth="1"/>
    <col min="7" max="7" width="6.90625" style="1" bestFit="1" customWidth="1"/>
    <col min="8" max="8" width="39.6328125" style="1" bestFit="1" customWidth="1"/>
    <col min="9" max="13" width="9" style="1"/>
    <col min="14" max="14" width="8.7265625"/>
    <col min="15" max="18" width="9" style="1"/>
    <col min="19" max="19" width="4.08984375" style="1" bestFit="1" customWidth="1"/>
    <col min="20" max="20" width="8.6328125" style="1" bestFit="1" customWidth="1"/>
    <col min="21" max="21" width="8.36328125" style="1" bestFit="1" customWidth="1"/>
    <col min="22" max="22" width="21.36328125" style="1" bestFit="1" customWidth="1"/>
    <col min="23" max="23" width="6.90625" style="11" bestFit="1" customWidth="1"/>
    <col min="24" max="24" width="22.26953125" style="1" bestFit="1" customWidth="1"/>
    <col min="25" max="16384" width="9" style="1"/>
  </cols>
  <sheetData>
    <row r="1" spans="2:24" x14ac:dyDescent="0.35">
      <c r="F1" s="1" t="s">
        <v>58</v>
      </c>
    </row>
    <row r="2" spans="2:24" x14ac:dyDescent="0.35">
      <c r="B2" s="16" t="s">
        <v>56</v>
      </c>
      <c r="C2" s="16" t="s">
        <v>43</v>
      </c>
      <c r="D2" s="16" t="s">
        <v>255</v>
      </c>
      <c r="E2" s="16" t="s">
        <v>256</v>
      </c>
      <c r="F2" s="16" t="s">
        <v>57</v>
      </c>
      <c r="G2" s="16" t="s">
        <v>257</v>
      </c>
      <c r="S2" s="16" t="s">
        <v>56</v>
      </c>
      <c r="T2" s="16" t="s">
        <v>43</v>
      </c>
      <c r="U2" s="16" t="s">
        <v>255</v>
      </c>
      <c r="V2" s="16" t="s">
        <v>256</v>
      </c>
      <c r="W2" s="16" t="s">
        <v>257</v>
      </c>
      <c r="X2" s="16" t="s">
        <v>54</v>
      </c>
    </row>
    <row r="3" spans="2:24" x14ac:dyDescent="0.35">
      <c r="B3" s="10">
        <v>1</v>
      </c>
      <c r="C3" s="10" t="e">
        <f>VLOOKUP($D3,#REF!,2,0)</f>
        <v>#REF!</v>
      </c>
      <c r="D3" s="2">
        <v>91000789</v>
      </c>
      <c r="E3" s="3" t="s">
        <v>59</v>
      </c>
      <c r="F3" s="3" t="str">
        <f>B3&amp;$F$1&amp;D3&amp;$F$2&amp;E3</f>
        <v>1.91000789-Balaji Enterprises</v>
      </c>
      <c r="G3" s="9" t="s">
        <v>253</v>
      </c>
      <c r="H3" s="15" t="s">
        <v>80</v>
      </c>
      <c r="J3" s="1" t="str">
        <f>PROPER(E3)</f>
        <v>Balaji Enterprises</v>
      </c>
      <c r="S3" s="16">
        <v>1</v>
      </c>
      <c r="T3" s="10" t="s">
        <v>103</v>
      </c>
      <c r="U3" s="2">
        <v>91000789</v>
      </c>
      <c r="V3" s="3" t="s">
        <v>59</v>
      </c>
      <c r="W3" s="18" t="s">
        <v>253</v>
      </c>
      <c r="X3" s="9"/>
    </row>
    <row r="4" spans="2:24" x14ac:dyDescent="0.35">
      <c r="B4" s="17">
        <v>2</v>
      </c>
      <c r="C4" s="17" t="e">
        <f>VLOOKUP($D4,#REF!,2,0)</f>
        <v>#REF!</v>
      </c>
      <c r="D4" s="2">
        <v>91004024</v>
      </c>
      <c r="E4" s="3" t="s">
        <v>60</v>
      </c>
      <c r="F4" s="3" t="str">
        <f t="shared" ref="F4:F28" si="0">B4&amp;$F$1&amp;D4&amp;$F$2&amp;E4</f>
        <v>2.91004024-Shiv Dham Cement Agency</v>
      </c>
      <c r="G4" s="9" t="s">
        <v>254</v>
      </c>
      <c r="H4" s="15" t="s">
        <v>81</v>
      </c>
      <c r="J4" s="1" t="str">
        <f t="shared" ref="J4:J25" si="1">PROPER(E4)</f>
        <v>Shiv Dham Cement Agency</v>
      </c>
      <c r="S4" s="19">
        <v>2</v>
      </c>
      <c r="T4" s="17" t="s">
        <v>103</v>
      </c>
      <c r="U4" s="2">
        <v>91004024</v>
      </c>
      <c r="V4" s="3" t="s">
        <v>60</v>
      </c>
      <c r="W4" s="10" t="s">
        <v>254</v>
      </c>
      <c r="X4" s="9"/>
    </row>
    <row r="5" spans="2:24" x14ac:dyDescent="0.35">
      <c r="B5" s="17">
        <v>3</v>
      </c>
      <c r="C5" s="17" t="e">
        <f>VLOOKUP($D5,#REF!,2,0)</f>
        <v>#REF!</v>
      </c>
      <c r="D5" s="2">
        <v>91000864</v>
      </c>
      <c r="E5" s="3" t="s">
        <v>61</v>
      </c>
      <c r="F5" s="3" t="str">
        <f t="shared" si="0"/>
        <v>3.91000864-Gupta And Company</v>
      </c>
      <c r="G5" s="9" t="s">
        <v>254</v>
      </c>
      <c r="H5" s="15" t="s">
        <v>82</v>
      </c>
      <c r="J5" s="1" t="str">
        <f t="shared" si="1"/>
        <v>Gupta And Company</v>
      </c>
      <c r="S5" s="19">
        <v>3</v>
      </c>
      <c r="T5" s="17" t="s">
        <v>104</v>
      </c>
      <c r="U5" s="2">
        <v>91000864</v>
      </c>
      <c r="V5" s="3" t="s">
        <v>61</v>
      </c>
      <c r="W5" s="10" t="s">
        <v>254</v>
      </c>
      <c r="X5" s="9"/>
    </row>
    <row r="6" spans="2:24" x14ac:dyDescent="0.35">
      <c r="B6" s="17">
        <v>4</v>
      </c>
      <c r="C6" s="17" t="e">
        <f>VLOOKUP($D6,#REF!,2,0)</f>
        <v>#REF!</v>
      </c>
      <c r="D6" s="2">
        <v>91002329</v>
      </c>
      <c r="E6" s="3" t="s">
        <v>62</v>
      </c>
      <c r="F6" s="3" t="str">
        <f t="shared" si="0"/>
        <v>4.91002329-Maa Durga Enterprises</v>
      </c>
      <c r="G6" s="9" t="s">
        <v>254</v>
      </c>
      <c r="H6" s="15" t="s">
        <v>83</v>
      </c>
      <c r="J6" s="1" t="str">
        <f t="shared" si="1"/>
        <v>Maa Durga Enterprises</v>
      </c>
      <c r="S6" s="19">
        <v>4</v>
      </c>
      <c r="T6" s="17" t="s">
        <v>105</v>
      </c>
      <c r="U6" s="2">
        <v>91002329</v>
      </c>
      <c r="V6" s="3" t="s">
        <v>62</v>
      </c>
      <c r="W6" s="10" t="s">
        <v>254</v>
      </c>
      <c r="X6" s="9"/>
    </row>
    <row r="7" spans="2:24" x14ac:dyDescent="0.35">
      <c r="B7" s="17">
        <v>5</v>
      </c>
      <c r="C7" s="17" t="e">
        <f>VLOOKUP($D7,#REF!,2,0)</f>
        <v>#REF!</v>
      </c>
      <c r="D7" s="2">
        <v>91002563</v>
      </c>
      <c r="E7" s="3" t="s">
        <v>63</v>
      </c>
      <c r="F7" s="3" t="str">
        <f t="shared" si="0"/>
        <v>5.91002563-Shanti Traders</v>
      </c>
      <c r="G7" s="9" t="s">
        <v>254</v>
      </c>
      <c r="H7" s="15" t="s">
        <v>84</v>
      </c>
      <c r="J7" s="1" t="str">
        <f t="shared" si="1"/>
        <v>Shanti Traders</v>
      </c>
      <c r="S7" s="19">
        <v>5</v>
      </c>
      <c r="T7" s="17" t="s">
        <v>106</v>
      </c>
      <c r="U7" s="2">
        <v>91002563</v>
      </c>
      <c r="V7" s="3" t="s">
        <v>63</v>
      </c>
      <c r="W7" s="10" t="s">
        <v>254</v>
      </c>
      <c r="X7" s="9"/>
    </row>
    <row r="8" spans="2:24" x14ac:dyDescent="0.35">
      <c r="B8" s="10">
        <v>6</v>
      </c>
      <c r="C8" s="10" t="e">
        <f>VLOOKUP($D8,#REF!,2,0)</f>
        <v>#REF!</v>
      </c>
      <c r="D8" s="2">
        <v>91004672</v>
      </c>
      <c r="E8" s="3" t="s">
        <v>64</v>
      </c>
      <c r="F8" s="3" t="str">
        <f t="shared" si="0"/>
        <v>6.91004672-New Pawan Traders</v>
      </c>
      <c r="G8" s="9" t="s">
        <v>253</v>
      </c>
      <c r="H8" s="15" t="s">
        <v>85</v>
      </c>
      <c r="J8" s="1" t="str">
        <f t="shared" si="1"/>
        <v>New Pawan Traders</v>
      </c>
      <c r="S8" s="28">
        <v>6</v>
      </c>
      <c r="T8" s="25" t="s">
        <v>108</v>
      </c>
      <c r="U8" s="26">
        <v>91004672</v>
      </c>
      <c r="V8" s="27" t="s">
        <v>64</v>
      </c>
      <c r="W8" s="28" t="s">
        <v>253</v>
      </c>
      <c r="X8" s="29" t="s">
        <v>101</v>
      </c>
    </row>
    <row r="9" spans="2:24" x14ac:dyDescent="0.35">
      <c r="B9" s="17">
        <v>7</v>
      </c>
      <c r="C9" s="17" t="e">
        <f>VLOOKUP($D9,#REF!,2,0)</f>
        <v>#REF!</v>
      </c>
      <c r="D9" s="2">
        <v>91002233</v>
      </c>
      <c r="E9" s="3" t="s">
        <v>65</v>
      </c>
      <c r="F9" s="3" t="str">
        <f t="shared" si="0"/>
        <v>7.91002233-Om Building Material Store</v>
      </c>
      <c r="G9" s="9" t="s">
        <v>254</v>
      </c>
      <c r="H9" s="15" t="s">
        <v>86</v>
      </c>
      <c r="J9" s="1" t="str">
        <f t="shared" si="1"/>
        <v>Om Building Material Store</v>
      </c>
      <c r="S9" s="19">
        <v>7</v>
      </c>
      <c r="T9" s="17" t="s">
        <v>108</v>
      </c>
      <c r="U9" s="2">
        <v>91002233</v>
      </c>
      <c r="V9" s="3" t="s">
        <v>65</v>
      </c>
      <c r="W9" s="10" t="s">
        <v>254</v>
      </c>
      <c r="X9" s="9"/>
    </row>
    <row r="10" spans="2:24" x14ac:dyDescent="0.35">
      <c r="B10" s="17">
        <v>8</v>
      </c>
      <c r="C10" s="17" t="e">
        <f>VLOOKUP($D10,#REF!,2,0)</f>
        <v>#REF!</v>
      </c>
      <c r="D10" s="2">
        <v>91000878</v>
      </c>
      <c r="E10" s="3" t="s">
        <v>66</v>
      </c>
      <c r="F10" s="3" t="str">
        <f t="shared" si="0"/>
        <v>8.91000878-Sanjay Kumar Vishesh Kumar</v>
      </c>
      <c r="G10" s="9" t="s">
        <v>254</v>
      </c>
      <c r="H10" s="15" t="s">
        <v>87</v>
      </c>
      <c r="J10" s="1" t="str">
        <f t="shared" si="1"/>
        <v>Sanjay Kumar Vishesh Kumar</v>
      </c>
      <c r="S10" s="19">
        <v>8</v>
      </c>
      <c r="T10" s="17" t="s">
        <v>108</v>
      </c>
      <c r="U10" s="2">
        <v>91000878</v>
      </c>
      <c r="V10" s="3" t="s">
        <v>66</v>
      </c>
      <c r="W10" s="10" t="s">
        <v>254</v>
      </c>
      <c r="X10" s="9"/>
    </row>
    <row r="11" spans="2:24" x14ac:dyDescent="0.35">
      <c r="B11" s="10">
        <v>9</v>
      </c>
      <c r="C11" s="10" t="e">
        <f>VLOOKUP($D11,#REF!,2,0)</f>
        <v>#REF!</v>
      </c>
      <c r="D11" s="2">
        <v>91001205</v>
      </c>
      <c r="E11" s="3" t="s">
        <v>67</v>
      </c>
      <c r="F11" s="3" t="str">
        <f t="shared" si="0"/>
        <v>9.91001205-Nitin Enterprises</v>
      </c>
      <c r="G11" s="9" t="s">
        <v>253</v>
      </c>
      <c r="H11" s="15" t="s">
        <v>88</v>
      </c>
      <c r="J11" s="1" t="str">
        <f t="shared" si="1"/>
        <v>Nitin Enterprises</v>
      </c>
      <c r="S11" s="28">
        <v>9</v>
      </c>
      <c r="T11" s="25" t="s">
        <v>109</v>
      </c>
      <c r="U11" s="26">
        <v>91001205</v>
      </c>
      <c r="V11" s="27" t="s">
        <v>67</v>
      </c>
      <c r="W11" s="28" t="s">
        <v>253</v>
      </c>
      <c r="X11" s="29" t="s">
        <v>101</v>
      </c>
    </row>
    <row r="12" spans="2:24" x14ac:dyDescent="0.35">
      <c r="B12" s="17">
        <v>10</v>
      </c>
      <c r="C12" s="17" t="e">
        <f>VLOOKUP($D12,#REF!,2,0)</f>
        <v>#REF!</v>
      </c>
      <c r="D12" s="2">
        <v>91004246</v>
      </c>
      <c r="E12" s="3" t="s">
        <v>68</v>
      </c>
      <c r="F12" s="3" t="str">
        <f t="shared" si="0"/>
        <v>10.91004246-Shri Saini Cement Store</v>
      </c>
      <c r="G12" s="9" t="s">
        <v>254</v>
      </c>
      <c r="H12" s="15" t="s">
        <v>89</v>
      </c>
      <c r="J12" s="1" t="str">
        <f t="shared" si="1"/>
        <v>Shri Saini Cement Store</v>
      </c>
      <c r="S12" s="19">
        <v>10</v>
      </c>
      <c r="T12" s="17" t="s">
        <v>111</v>
      </c>
      <c r="U12" s="2">
        <v>91004246</v>
      </c>
      <c r="V12" s="3" t="s">
        <v>68</v>
      </c>
      <c r="W12" s="10" t="s">
        <v>254</v>
      </c>
      <c r="X12" s="9"/>
    </row>
    <row r="13" spans="2:24" x14ac:dyDescent="0.35">
      <c r="B13" s="10">
        <v>11</v>
      </c>
      <c r="C13" s="10" t="e">
        <f>VLOOKUP($D13,#REF!,2,0)</f>
        <v>#REF!</v>
      </c>
      <c r="D13" s="2">
        <v>91004382</v>
      </c>
      <c r="E13" s="3" t="s">
        <v>69</v>
      </c>
      <c r="F13" s="3" t="str">
        <f t="shared" si="0"/>
        <v>11.91004382-Noorul Cement Agency</v>
      </c>
      <c r="G13" s="9" t="s">
        <v>253</v>
      </c>
      <c r="H13" s="15" t="s">
        <v>90</v>
      </c>
      <c r="J13" s="1" t="str">
        <f t="shared" si="1"/>
        <v>Noorul Cement Agency</v>
      </c>
      <c r="S13" s="23">
        <v>11</v>
      </c>
      <c r="T13" s="20" t="s">
        <v>112</v>
      </c>
      <c r="U13" s="21">
        <v>91004382</v>
      </c>
      <c r="V13" s="22" t="s">
        <v>69</v>
      </c>
      <c r="W13" s="23" t="s">
        <v>57</v>
      </c>
      <c r="X13" s="24" t="s">
        <v>258</v>
      </c>
    </row>
    <row r="14" spans="2:24" x14ac:dyDescent="0.35">
      <c r="B14" s="10">
        <v>12</v>
      </c>
      <c r="C14" s="10" t="e">
        <f>VLOOKUP($D14,#REF!,2,0)</f>
        <v>#REF!</v>
      </c>
      <c r="D14" s="2">
        <v>91000996</v>
      </c>
      <c r="E14" s="3" t="s">
        <v>70</v>
      </c>
      <c r="F14" s="3" t="str">
        <f t="shared" si="0"/>
        <v>12.91000996-Om Traders</v>
      </c>
      <c r="G14" s="9" t="s">
        <v>253</v>
      </c>
      <c r="H14" s="15" t="s">
        <v>91</v>
      </c>
      <c r="J14" s="1" t="str">
        <f t="shared" si="1"/>
        <v>Om Traders</v>
      </c>
      <c r="S14" s="16">
        <v>12</v>
      </c>
      <c r="T14" s="10" t="s">
        <v>113</v>
      </c>
      <c r="U14" s="2">
        <v>91000996</v>
      </c>
      <c r="V14" s="3" t="s">
        <v>70</v>
      </c>
      <c r="W14" s="18" t="s">
        <v>253</v>
      </c>
      <c r="X14" s="10" t="s">
        <v>101</v>
      </c>
    </row>
    <row r="15" spans="2:24" x14ac:dyDescent="0.35">
      <c r="B15" s="10">
        <v>13</v>
      </c>
      <c r="C15" s="10" t="e">
        <f>VLOOKUP($D15,#REF!,2,0)</f>
        <v>#REF!</v>
      </c>
      <c r="D15" s="2">
        <v>91000966</v>
      </c>
      <c r="E15" s="3" t="s">
        <v>71</v>
      </c>
      <c r="F15" s="3" t="str">
        <f t="shared" si="0"/>
        <v>13.91000966-Dinesh Cement Distributors</v>
      </c>
      <c r="G15" s="9" t="s">
        <v>253</v>
      </c>
      <c r="H15" s="15" t="s">
        <v>92</v>
      </c>
      <c r="J15" s="1" t="str">
        <f t="shared" si="1"/>
        <v>Dinesh Cement Distributors</v>
      </c>
      <c r="S15" s="16">
        <v>13</v>
      </c>
      <c r="T15" s="10" t="s">
        <v>113</v>
      </c>
      <c r="U15" s="2">
        <v>91000966</v>
      </c>
      <c r="V15" s="3" t="s">
        <v>71</v>
      </c>
      <c r="W15" s="18" t="s">
        <v>253</v>
      </c>
      <c r="X15" s="9"/>
    </row>
    <row r="16" spans="2:24" x14ac:dyDescent="0.35">
      <c r="B16" s="10">
        <v>14</v>
      </c>
      <c r="C16" s="10" t="e">
        <f>VLOOKUP($D16,#REF!,2,0)</f>
        <v>#REF!</v>
      </c>
      <c r="D16" s="2">
        <v>91003135</v>
      </c>
      <c r="E16" s="3" t="s">
        <v>72</v>
      </c>
      <c r="F16" s="3" t="str">
        <f t="shared" si="0"/>
        <v>14.91003135-Chirag Trading Co.</v>
      </c>
      <c r="G16" s="9" t="s">
        <v>253</v>
      </c>
      <c r="H16" s="15" t="s">
        <v>93</v>
      </c>
      <c r="J16" s="1" t="str">
        <f t="shared" si="1"/>
        <v>Chirag Trading Co.</v>
      </c>
      <c r="S16" s="16">
        <v>14</v>
      </c>
      <c r="T16" s="10" t="s">
        <v>113</v>
      </c>
      <c r="U16" s="2">
        <v>91003135</v>
      </c>
      <c r="V16" s="3" t="s">
        <v>72</v>
      </c>
      <c r="W16" s="18" t="s">
        <v>253</v>
      </c>
      <c r="X16" s="9"/>
    </row>
    <row r="17" spans="2:24" x14ac:dyDescent="0.35">
      <c r="B17" s="10">
        <v>15</v>
      </c>
      <c r="C17" s="10" t="e">
        <f>VLOOKUP($D17,#REF!,2,0)</f>
        <v>#REF!</v>
      </c>
      <c r="D17" s="2">
        <v>91000942</v>
      </c>
      <c r="E17" s="3" t="s">
        <v>73</v>
      </c>
      <c r="F17" s="3" t="str">
        <f t="shared" si="0"/>
        <v>15.91000942-Shri Ram Traders</v>
      </c>
      <c r="G17" s="9" t="s">
        <v>253</v>
      </c>
      <c r="H17" s="15" t="s">
        <v>94</v>
      </c>
      <c r="J17" s="1" t="str">
        <f t="shared" si="1"/>
        <v>Shri Ram Traders</v>
      </c>
      <c r="S17" s="16">
        <v>15</v>
      </c>
      <c r="T17" s="10" t="s">
        <v>113</v>
      </c>
      <c r="U17" s="2">
        <v>91000942</v>
      </c>
      <c r="V17" s="3" t="s">
        <v>73</v>
      </c>
      <c r="W17" s="18" t="s">
        <v>253</v>
      </c>
      <c r="X17" s="9"/>
    </row>
    <row r="18" spans="2:24" x14ac:dyDescent="0.35">
      <c r="B18" s="10">
        <v>16</v>
      </c>
      <c r="C18" s="10" t="e">
        <f>VLOOKUP($D18,#REF!,2,0)</f>
        <v>#REF!</v>
      </c>
      <c r="D18" s="2">
        <v>91002236</v>
      </c>
      <c r="E18" s="3" t="s">
        <v>74</v>
      </c>
      <c r="F18" s="3" t="str">
        <f t="shared" si="0"/>
        <v>16.91002236-Shiv Shakti Traders</v>
      </c>
      <c r="G18" s="9" t="s">
        <v>253</v>
      </c>
      <c r="H18" s="15" t="s">
        <v>95</v>
      </c>
      <c r="J18" s="1" t="str">
        <f t="shared" si="1"/>
        <v>Shiv Shakti Traders</v>
      </c>
      <c r="S18" s="16">
        <v>16</v>
      </c>
      <c r="T18" s="10" t="s">
        <v>113</v>
      </c>
      <c r="U18" s="2">
        <v>91002236</v>
      </c>
      <c r="V18" s="3" t="s">
        <v>74</v>
      </c>
      <c r="W18" s="18" t="s">
        <v>253</v>
      </c>
      <c r="X18" s="9"/>
    </row>
    <row r="19" spans="2:24" x14ac:dyDescent="0.35">
      <c r="B19" s="10">
        <v>17</v>
      </c>
      <c r="C19" s="10" t="e">
        <f>VLOOKUP($D19,#REF!,2,0)</f>
        <v>#REF!</v>
      </c>
      <c r="D19" s="2">
        <v>91000960</v>
      </c>
      <c r="E19" s="3" t="s">
        <v>75</v>
      </c>
      <c r="F19" s="3" t="str">
        <f t="shared" si="0"/>
        <v>17.91000960-Manglam Sales Corporation</v>
      </c>
      <c r="G19" s="9" t="s">
        <v>253</v>
      </c>
      <c r="H19" s="15" t="s">
        <v>96</v>
      </c>
      <c r="J19" s="1" t="str">
        <f t="shared" si="1"/>
        <v>Manglam Sales Corporation</v>
      </c>
      <c r="S19" s="16">
        <v>17</v>
      </c>
      <c r="T19" s="10" t="s">
        <v>113</v>
      </c>
      <c r="U19" s="2">
        <v>91000960</v>
      </c>
      <c r="V19" s="3" t="s">
        <v>75</v>
      </c>
      <c r="W19" s="18" t="s">
        <v>253</v>
      </c>
      <c r="X19" s="9"/>
    </row>
    <row r="20" spans="2:24" x14ac:dyDescent="0.35">
      <c r="B20" s="10">
        <v>18</v>
      </c>
      <c r="C20" s="10" t="e">
        <f>VLOOKUP($D20,#REF!,2,0)</f>
        <v>#REF!</v>
      </c>
      <c r="D20" s="2">
        <v>91003532</v>
      </c>
      <c r="E20" s="3" t="s">
        <v>76</v>
      </c>
      <c r="F20" s="3" t="str">
        <f t="shared" si="0"/>
        <v>18.91003532-Diwan Singh Vipin Kumar</v>
      </c>
      <c r="G20" s="9" t="s">
        <v>253</v>
      </c>
      <c r="H20" s="15" t="s">
        <v>97</v>
      </c>
      <c r="J20" s="1" t="str">
        <f t="shared" si="1"/>
        <v>Diwan Singh Vipin Kumar</v>
      </c>
      <c r="S20" s="16">
        <v>18</v>
      </c>
      <c r="T20" s="10" t="s">
        <v>114</v>
      </c>
      <c r="U20" s="2">
        <v>91003532</v>
      </c>
      <c r="V20" s="3" t="s">
        <v>76</v>
      </c>
      <c r="W20" s="18" t="s">
        <v>253</v>
      </c>
      <c r="X20" s="9"/>
    </row>
    <row r="21" spans="2:24" x14ac:dyDescent="0.35">
      <c r="B21" s="10">
        <v>19</v>
      </c>
      <c r="C21" s="10" t="e">
        <f>VLOOKUP($D21,#REF!,2,0)</f>
        <v>#REF!</v>
      </c>
      <c r="D21" s="2">
        <v>91001007</v>
      </c>
      <c r="E21" s="3" t="s">
        <v>77</v>
      </c>
      <c r="F21" s="3" t="str">
        <f t="shared" si="0"/>
        <v>19.91001007-Dev Enterprises</v>
      </c>
      <c r="G21" s="9" t="s">
        <v>253</v>
      </c>
      <c r="H21" s="15" t="s">
        <v>98</v>
      </c>
      <c r="J21" s="1" t="str">
        <f t="shared" si="1"/>
        <v>Dev Enterprises</v>
      </c>
      <c r="S21" s="16">
        <v>19</v>
      </c>
      <c r="T21" s="10" t="s">
        <v>115</v>
      </c>
      <c r="U21" s="2">
        <v>91001007</v>
      </c>
      <c r="V21" s="3" t="s">
        <v>77</v>
      </c>
      <c r="W21" s="18" t="s">
        <v>254</v>
      </c>
      <c r="X21" s="9"/>
    </row>
    <row r="22" spans="2:24" x14ac:dyDescent="0.35">
      <c r="B22" s="10">
        <v>20</v>
      </c>
      <c r="C22" s="10" t="e">
        <f>VLOOKUP($D22,#REF!,2,0)</f>
        <v>#REF!</v>
      </c>
      <c r="D22" s="2">
        <v>91001124</v>
      </c>
      <c r="E22" s="3" t="s">
        <v>78</v>
      </c>
      <c r="F22" s="3" t="str">
        <f t="shared" si="0"/>
        <v>20.91001124-Sandeep Cement Store</v>
      </c>
      <c r="G22" s="9" t="s">
        <v>253</v>
      </c>
      <c r="H22" s="15" t="s">
        <v>99</v>
      </c>
      <c r="J22" s="1" t="str">
        <f t="shared" si="1"/>
        <v>Sandeep Cement Store</v>
      </c>
      <c r="S22" s="28">
        <v>20</v>
      </c>
      <c r="T22" s="25" t="s">
        <v>116</v>
      </c>
      <c r="U22" s="26">
        <v>91001124</v>
      </c>
      <c r="V22" s="27" t="s">
        <v>78</v>
      </c>
      <c r="W22" s="28" t="s">
        <v>253</v>
      </c>
      <c r="X22" s="29" t="s">
        <v>101</v>
      </c>
    </row>
    <row r="23" spans="2:24" x14ac:dyDescent="0.35">
      <c r="B23" s="17">
        <v>21</v>
      </c>
      <c r="C23" s="17" t="e">
        <f>VLOOKUP($D23,#REF!,2,0)</f>
        <v>#REF!</v>
      </c>
      <c r="D23" s="2">
        <v>91001107</v>
      </c>
      <c r="E23" s="3" t="s">
        <v>79</v>
      </c>
      <c r="F23" s="3" t="str">
        <f t="shared" si="0"/>
        <v>21.91001107-Mittal Builders</v>
      </c>
      <c r="G23" s="9"/>
      <c r="H23" s="15" t="s">
        <v>100</v>
      </c>
      <c r="J23" s="1" t="str">
        <f t="shared" si="1"/>
        <v>Mittal Builders</v>
      </c>
      <c r="S23" s="19">
        <v>21</v>
      </c>
      <c r="T23" s="17" t="s">
        <v>116</v>
      </c>
      <c r="U23" s="2">
        <v>91001107</v>
      </c>
      <c r="V23" s="3" t="s">
        <v>79</v>
      </c>
      <c r="W23" s="10" t="s">
        <v>254</v>
      </c>
      <c r="X23" s="9"/>
    </row>
    <row r="24" spans="2:24" x14ac:dyDescent="0.35">
      <c r="B24" s="17">
        <v>22</v>
      </c>
      <c r="C24" s="17" t="e">
        <f>VLOOKUP($D24,#REF!,2,0)</f>
        <v>#REF!</v>
      </c>
      <c r="D24" s="2">
        <v>91000905</v>
      </c>
      <c r="E24" s="3" t="s">
        <v>157</v>
      </c>
      <c r="F24" s="3" t="str">
        <f t="shared" si="0"/>
        <v>22.91000905-Satish Chandra &amp; Sons</v>
      </c>
      <c r="G24" s="9"/>
      <c r="H24" s="1" t="s">
        <v>158</v>
      </c>
      <c r="J24" s="1" t="str">
        <f t="shared" si="1"/>
        <v>Satish Chandra &amp; Sons</v>
      </c>
      <c r="S24" s="19">
        <v>22</v>
      </c>
      <c r="T24" s="17" t="s">
        <v>108</v>
      </c>
      <c r="U24" s="2">
        <v>91000905</v>
      </c>
      <c r="V24" s="3" t="s">
        <v>157</v>
      </c>
      <c r="W24" s="10" t="s">
        <v>254</v>
      </c>
      <c r="X24" s="9"/>
    </row>
    <row r="25" spans="2:24" x14ac:dyDescent="0.35">
      <c r="B25" s="17">
        <v>23</v>
      </c>
      <c r="C25" s="17" t="e">
        <f>VLOOKUP($D25,#REF!,2,0)</f>
        <v>#REF!</v>
      </c>
      <c r="D25" s="2">
        <v>91003846</v>
      </c>
      <c r="E25" s="3" t="s">
        <v>211</v>
      </c>
      <c r="F25" s="9" t="str">
        <f t="shared" si="0"/>
        <v>23.91003846-Om Shri Om Traders</v>
      </c>
      <c r="G25" s="9"/>
      <c r="H25" s="1" t="s">
        <v>212</v>
      </c>
      <c r="J25" s="1" t="str">
        <f t="shared" si="1"/>
        <v>Om Shri Om Traders</v>
      </c>
      <c r="S25" s="19">
        <v>23</v>
      </c>
      <c r="T25" s="17" t="s">
        <v>111</v>
      </c>
      <c r="U25" s="2">
        <v>91003846</v>
      </c>
      <c r="V25" s="3" t="s">
        <v>211</v>
      </c>
      <c r="W25" s="10" t="s">
        <v>254</v>
      </c>
      <c r="X25" s="9"/>
    </row>
    <row r="26" spans="2:24" x14ac:dyDescent="0.35">
      <c r="B26" s="17">
        <v>24</v>
      </c>
      <c r="C26" s="17"/>
      <c r="D26" s="17" t="s">
        <v>57</v>
      </c>
      <c r="E26" s="1" t="s">
        <v>278</v>
      </c>
      <c r="F26" s="9" t="str">
        <f t="shared" si="0"/>
        <v xml:space="preserve">24.--Champa ji pokhana ji </v>
      </c>
      <c r="H26" s="1" t="s">
        <v>279</v>
      </c>
    </row>
    <row r="27" spans="2:24" x14ac:dyDescent="0.35">
      <c r="B27" s="17">
        <v>25</v>
      </c>
      <c r="C27" s="17"/>
      <c r="D27" s="17" t="s">
        <v>57</v>
      </c>
      <c r="E27" s="1" t="s">
        <v>296</v>
      </c>
      <c r="F27" s="9" t="str">
        <f t="shared" si="0"/>
        <v>25.--Pushpak enterprises</v>
      </c>
      <c r="H27" s="1" t="s">
        <v>297</v>
      </c>
    </row>
    <row r="28" spans="2:24" x14ac:dyDescent="0.35">
      <c r="B28" s="17">
        <v>26</v>
      </c>
      <c r="C28" s="17"/>
      <c r="D28" s="17" t="s">
        <v>57</v>
      </c>
      <c r="E28" s="1" t="s">
        <v>336</v>
      </c>
      <c r="F28" s="9" t="str">
        <f t="shared" si="0"/>
        <v>26.--Prakhar Marketing</v>
      </c>
      <c r="H28" s="1" t="s">
        <v>338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Sri Lanka</vt:lpstr>
      <vt:lpstr>Sheet2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Prashant</dc:creator>
  <cp:lastModifiedBy>Prashant</cp:lastModifiedBy>
  <dcterms:created xsi:type="dcterms:W3CDTF">2025-03-12T09:22:24Z</dcterms:created>
  <dcterms:modified xsi:type="dcterms:W3CDTF">2025-03-21T13:06:55Z</dcterms:modified>
</cp:coreProperties>
</file>